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rmuszewski\Downloads\IAWA2269\"/>
    </mc:Choice>
  </mc:AlternateContent>
  <xr:revisionPtr revIDLastSave="0" documentId="13_ncr:1_{80B4037A-F40C-48F8-9B51-4F886F84A7B7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0" i="2" l="1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  <c r="E68" i="1"/>
  <c r="D67" i="2" l="1"/>
  <c r="D69" i="2" s="1"/>
  <c r="D69" i="1"/>
</calcChain>
</file>

<file path=xl/sharedStrings.xml><?xml version="1.0" encoding="utf-8"?>
<sst xmlns="http://schemas.openxmlformats.org/spreadsheetml/2006/main" count="188" uniqueCount="114">
  <si>
    <t>Family</t>
  </si>
  <si>
    <t>Genus</t>
  </si>
  <si>
    <t>N</t>
  </si>
  <si>
    <t>GR</t>
  </si>
  <si>
    <t>Porosity</t>
  </si>
  <si>
    <t>Lv</t>
  </si>
  <si>
    <t>Perf</t>
  </si>
  <si>
    <t>Dv</t>
  </si>
  <si>
    <t>Ns</t>
  </si>
  <si>
    <t>Ngr</t>
  </si>
  <si>
    <t>HT</t>
  </si>
  <si>
    <t>FT</t>
  </si>
  <si>
    <t>VT</t>
  </si>
  <si>
    <t>M</t>
  </si>
  <si>
    <t>Rosaceae</t>
  </si>
  <si>
    <t>Cliffortia</t>
  </si>
  <si>
    <t>Stilbaceae</t>
  </si>
  <si>
    <t xml:space="preserve">Campylostachys </t>
  </si>
  <si>
    <t xml:space="preserve">Eurylobium </t>
  </si>
  <si>
    <t xml:space="preserve">Euthystachys </t>
  </si>
  <si>
    <t>Stilbe</t>
  </si>
  <si>
    <t xml:space="preserve">Xeroplana </t>
  </si>
  <si>
    <t xml:space="preserve">Retzia </t>
  </si>
  <si>
    <t>Penaeaceae</t>
  </si>
  <si>
    <t>Brachysiphon</t>
  </si>
  <si>
    <t>Endonema</t>
  </si>
  <si>
    <t>Penaea</t>
  </si>
  <si>
    <t>Saltera</t>
  </si>
  <si>
    <t xml:space="preserve">Sonderothamnus </t>
  </si>
  <si>
    <t>Stylapterus</t>
  </si>
  <si>
    <t xml:space="preserve">Fabaceae </t>
  </si>
  <si>
    <t xml:space="preserve">Calpurnia </t>
  </si>
  <si>
    <t>Cyclopia</t>
  </si>
  <si>
    <t>Liparia</t>
  </si>
  <si>
    <t>Podalyria</t>
  </si>
  <si>
    <t>Stirtonanthus</t>
  </si>
  <si>
    <t>Amphitalea</t>
  </si>
  <si>
    <t>Xiphotheca</t>
  </si>
  <si>
    <t>Aspalathus</t>
  </si>
  <si>
    <t>Rafnia</t>
  </si>
  <si>
    <t>Wiborgia</t>
  </si>
  <si>
    <t>Apiaceae</t>
  </si>
  <si>
    <t>Centella</t>
  </si>
  <si>
    <t>Geissolomaceae</t>
  </si>
  <si>
    <t>Geissoloma</t>
  </si>
  <si>
    <t>Grubbiaceae</t>
  </si>
  <si>
    <t>Grubbia</t>
  </si>
  <si>
    <t>Geraniaceae</t>
  </si>
  <si>
    <t>Pelargonium</t>
  </si>
  <si>
    <t>Bruniaceae</t>
  </si>
  <si>
    <t>Audouinia</t>
  </si>
  <si>
    <t xml:space="preserve">Berzelia </t>
  </si>
  <si>
    <t>Brunia</t>
  </si>
  <si>
    <t>Linconia</t>
  </si>
  <si>
    <t>Lonchostoma</t>
  </si>
  <si>
    <t>Mniothamnea</t>
  </si>
  <si>
    <t>Nebelia</t>
  </si>
  <si>
    <t>Pseudobaeckea</t>
  </si>
  <si>
    <t>Raspalia</t>
  </si>
  <si>
    <t>Staavia</t>
  </si>
  <si>
    <t>Thamnea</t>
  </si>
  <si>
    <t>Tittmannia</t>
  </si>
  <si>
    <t>Rutaceae</t>
  </si>
  <si>
    <t>Adenandra</t>
  </si>
  <si>
    <t>Agathosma</t>
  </si>
  <si>
    <t>Acmadaenia</t>
  </si>
  <si>
    <t>Coleonema</t>
  </si>
  <si>
    <t>Diosma</t>
  </si>
  <si>
    <t>Euchaetis</t>
  </si>
  <si>
    <t>Macrostylis</t>
  </si>
  <si>
    <t>Proteaceae</t>
  </si>
  <si>
    <t>Protea</t>
  </si>
  <si>
    <t>Leucadendron</t>
  </si>
  <si>
    <t>Paranomus</t>
  </si>
  <si>
    <t>Serruria</t>
  </si>
  <si>
    <t xml:space="preserve">Leucospermum </t>
  </si>
  <si>
    <t>Mimetes</t>
  </si>
  <si>
    <t>Aulax</t>
  </si>
  <si>
    <t>Diastella</t>
  </si>
  <si>
    <t>Spatalla</t>
  </si>
  <si>
    <t>Vexatorella</t>
  </si>
  <si>
    <t>Thymelaeaceae</t>
  </si>
  <si>
    <t>Epichroxantha</t>
  </si>
  <si>
    <t>Basutica</t>
  </si>
  <si>
    <t>Gnidia</t>
  </si>
  <si>
    <t>Thymelina</t>
  </si>
  <si>
    <t>Lachnaea</t>
  </si>
  <si>
    <t xml:space="preserve">Passerina </t>
  </si>
  <si>
    <t>Struthiola</t>
  </si>
  <si>
    <t>Ericaceae</t>
  </si>
  <si>
    <t>Erica</t>
  </si>
  <si>
    <t>Total number of fynbos species in estimated genera</t>
  </si>
  <si>
    <t>Average values of traits weightened by N</t>
  </si>
  <si>
    <t>Legend:</t>
  </si>
  <si>
    <t>N: number of species occurred in fynbos (Goldblatt &amp; Manning, 2000)</t>
  </si>
  <si>
    <t>GR: presence of growth rings (0 - absent; 50 - indistinct; 100 - distinct)</t>
  </si>
  <si>
    <t>Porosity: presence of ring-porous and semi-ring-porous woods (diffuse-porous - 0; semi-ring-porous - 50; ring-porous - 100)</t>
  </si>
  <si>
    <t>Lv: average length of vessel element (µm)</t>
  </si>
  <si>
    <t xml:space="preserve">Perf: presence of scalariform perforation plates ( only simple - 0; mostly simple, few scalariform - 50; mostly of exclusively scalarifrom - 100) </t>
  </si>
  <si>
    <t>Dv: average tangential diameter of vessels (µm)</t>
  </si>
  <si>
    <t>Ns: average number of vessels per sq. mm</t>
  </si>
  <si>
    <t>Ngr: average number of vessels per group</t>
  </si>
  <si>
    <t>HT: presence of helical thickenings (0 - absent; 100 - present)</t>
  </si>
  <si>
    <t>FT: presence of fibre tracheids (0 - absent; 100 - present)</t>
  </si>
  <si>
    <t>VT: presence of vasicentric and vascular tracheids (0 - absent; 100 - present)</t>
  </si>
  <si>
    <t>M: mesomorphy index (Lv x Dv / Ns)</t>
  </si>
  <si>
    <t>Roridulaceae</t>
  </si>
  <si>
    <t>Roridula</t>
  </si>
  <si>
    <t>sum</t>
  </si>
  <si>
    <t>Gnidia (Epichroxantha clade)</t>
  </si>
  <si>
    <t>Gnidia (Basutica clade)</t>
  </si>
  <si>
    <t>Gnidia s. str.</t>
  </si>
  <si>
    <t>Gnidia (Thymelina clade)</t>
  </si>
  <si>
    <r>
      <t xml:space="preserve">Table A3. </t>
    </r>
    <r>
      <rPr>
        <sz val="11"/>
        <color theme="1"/>
        <rFont val="Calibri"/>
        <family val="2"/>
        <scheme val="minor"/>
      </rPr>
      <t>Average values of wood anatomical traits for the plant genera occurred in fynbos vegetation.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</si>
</sst>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164" fontId="0" fillId="0" borderId="0" xfId="0" applyNumberFormat="1"/>
    <xf numFmtId="164" fontId="2" fillId="0" borderId="0" xfId="0" applyNumberFormat="1" applyFont="1"/>
    <xf numFmtId="2" fontId="0" fillId="0" borderId="0" xfId="0" applyNumberFormat="1"/>
    <xf numFmtId="1" fontId="0" fillId="0" borderId="0" xfId="0" applyNumberFormat="1"/>
    <xf numFmtId="0" fontId="1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84"/>
  <sheetViews>
    <sheetView tabSelected="1" workbookViewId="0"/>
  </sheetViews>
  <sheetFormatPr defaultRowHeight="15" x14ac:dyDescent="0.25"/>
  <cols>
    <col min="3" max="3" width="16" customWidth="1"/>
    <col min="15" max="15" width="8.85546875" style="2"/>
    <col min="24" max="24" width="6.42578125" customWidth="1"/>
    <col min="25" max="25" width="7.140625" customWidth="1"/>
  </cols>
  <sheetData>
    <row r="1" spans="1:15" x14ac:dyDescent="0.25">
      <c r="A1" s="1" t="s">
        <v>113</v>
      </c>
      <c r="B1" s="1"/>
      <c r="C1" s="1"/>
      <c r="D1" s="1"/>
      <c r="E1" s="1"/>
      <c r="F1" s="1"/>
      <c r="G1" s="1"/>
      <c r="H1" s="1"/>
      <c r="I1" s="1"/>
    </row>
    <row r="2" spans="1:15" s="6" customFormat="1" x14ac:dyDescent="0.25">
      <c r="A2" s="6" t="s">
        <v>0</v>
      </c>
      <c r="C2" s="6" t="s">
        <v>1</v>
      </c>
      <c r="D2" s="7" t="s">
        <v>2</v>
      </c>
      <c r="E2" s="7" t="s">
        <v>3</v>
      </c>
      <c r="F2" s="7" t="s">
        <v>4</v>
      </c>
      <c r="G2" s="8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7" t="s">
        <v>11</v>
      </c>
      <c r="N2" s="7" t="s">
        <v>12</v>
      </c>
      <c r="O2" s="8" t="s">
        <v>13</v>
      </c>
    </row>
    <row r="3" spans="1:15" x14ac:dyDescent="0.25">
      <c r="A3" t="s">
        <v>14</v>
      </c>
      <c r="C3" t="s">
        <v>15</v>
      </c>
      <c r="D3">
        <v>120</v>
      </c>
      <c r="E3">
        <v>0</v>
      </c>
      <c r="F3">
        <v>0</v>
      </c>
      <c r="G3" s="2">
        <v>372</v>
      </c>
      <c r="H3">
        <v>0</v>
      </c>
      <c r="I3" s="2">
        <v>38.5</v>
      </c>
      <c r="J3" s="2">
        <v>93.5</v>
      </c>
      <c r="K3" s="4"/>
      <c r="L3">
        <v>100</v>
      </c>
      <c r="M3">
        <v>100</v>
      </c>
      <c r="N3">
        <v>0</v>
      </c>
      <c r="O3" s="2">
        <v>167.19821594068583</v>
      </c>
    </row>
    <row r="4" spans="1:15" x14ac:dyDescent="0.25">
      <c r="A4" t="s">
        <v>16</v>
      </c>
      <c r="C4" t="s">
        <v>17</v>
      </c>
      <c r="D4">
        <v>2</v>
      </c>
      <c r="E4">
        <v>100</v>
      </c>
      <c r="F4">
        <v>0</v>
      </c>
      <c r="G4" s="2">
        <v>395</v>
      </c>
      <c r="H4">
        <v>0</v>
      </c>
      <c r="I4" s="2">
        <v>21</v>
      </c>
      <c r="J4" s="2">
        <v>639</v>
      </c>
      <c r="K4" s="4"/>
      <c r="L4">
        <v>0</v>
      </c>
      <c r="M4">
        <v>0</v>
      </c>
      <c r="N4">
        <v>100</v>
      </c>
      <c r="O4" s="2">
        <v>12.981220657276996</v>
      </c>
    </row>
    <row r="5" spans="1:15" x14ac:dyDescent="0.25">
      <c r="C5" t="s">
        <v>18</v>
      </c>
      <c r="D5">
        <v>1</v>
      </c>
      <c r="E5">
        <v>100</v>
      </c>
      <c r="F5">
        <v>0</v>
      </c>
      <c r="G5" s="2">
        <v>439</v>
      </c>
      <c r="H5">
        <v>100</v>
      </c>
      <c r="I5" s="2">
        <v>38.799999999999997</v>
      </c>
      <c r="J5" s="2">
        <v>119</v>
      </c>
      <c r="K5" s="4"/>
      <c r="L5">
        <v>0</v>
      </c>
      <c r="M5">
        <v>0</v>
      </c>
      <c r="N5">
        <v>0</v>
      </c>
      <c r="O5" s="2">
        <v>143.13613445378149</v>
      </c>
    </row>
    <row r="6" spans="1:15" x14ac:dyDescent="0.25">
      <c r="C6" t="s">
        <v>19</v>
      </c>
      <c r="D6">
        <v>1</v>
      </c>
      <c r="E6">
        <v>50</v>
      </c>
      <c r="F6">
        <v>0</v>
      </c>
      <c r="G6" s="2">
        <v>495</v>
      </c>
      <c r="H6">
        <v>0</v>
      </c>
      <c r="I6" s="2">
        <v>22.2</v>
      </c>
      <c r="J6" s="2">
        <v>403</v>
      </c>
      <c r="K6" s="4"/>
      <c r="L6">
        <v>0</v>
      </c>
      <c r="M6">
        <v>0</v>
      </c>
      <c r="N6">
        <v>0</v>
      </c>
      <c r="O6" s="2">
        <v>27.267990074441688</v>
      </c>
    </row>
    <row r="7" spans="1:15" x14ac:dyDescent="0.25">
      <c r="C7" t="s">
        <v>20</v>
      </c>
      <c r="D7">
        <v>7</v>
      </c>
      <c r="E7">
        <v>25</v>
      </c>
      <c r="F7">
        <v>0</v>
      </c>
      <c r="G7" s="2">
        <v>430.33333333333331</v>
      </c>
      <c r="H7">
        <v>16.7</v>
      </c>
      <c r="I7" s="2">
        <v>24.7</v>
      </c>
      <c r="J7" s="2">
        <v>398.33333333333331</v>
      </c>
      <c r="K7" s="4"/>
      <c r="L7">
        <v>0</v>
      </c>
      <c r="M7">
        <v>0</v>
      </c>
      <c r="N7">
        <v>16.7</v>
      </c>
      <c r="O7" s="2">
        <v>30.118844994293966</v>
      </c>
    </row>
    <row r="8" spans="1:15" x14ac:dyDescent="0.25">
      <c r="C8" t="s">
        <v>21</v>
      </c>
      <c r="D8">
        <v>1</v>
      </c>
      <c r="E8">
        <v>50</v>
      </c>
      <c r="F8">
        <v>0</v>
      </c>
      <c r="G8" s="2">
        <v>370</v>
      </c>
      <c r="H8">
        <v>0</v>
      </c>
      <c r="I8" s="2">
        <v>22.2</v>
      </c>
      <c r="J8" s="2">
        <v>653</v>
      </c>
      <c r="K8" s="4"/>
      <c r="L8">
        <v>0</v>
      </c>
      <c r="M8">
        <v>0</v>
      </c>
      <c r="N8">
        <v>100</v>
      </c>
      <c r="O8" s="2">
        <v>12.578866768759571</v>
      </c>
    </row>
    <row r="9" spans="1:15" x14ac:dyDescent="0.25">
      <c r="C9" t="s">
        <v>22</v>
      </c>
      <c r="D9">
        <v>1</v>
      </c>
      <c r="E9">
        <v>0</v>
      </c>
      <c r="F9">
        <v>0</v>
      </c>
      <c r="G9" s="2">
        <v>431</v>
      </c>
      <c r="H9">
        <v>50</v>
      </c>
      <c r="I9" s="2">
        <v>32.4</v>
      </c>
      <c r="J9" s="2">
        <v>146</v>
      </c>
      <c r="K9" s="4">
        <v>1.46</v>
      </c>
      <c r="L9">
        <v>0</v>
      </c>
      <c r="M9">
        <v>0</v>
      </c>
      <c r="N9">
        <v>0</v>
      </c>
      <c r="O9" s="2">
        <v>95.646575342465738</v>
      </c>
    </row>
    <row r="10" spans="1:15" x14ac:dyDescent="0.25">
      <c r="A10" t="s">
        <v>23</v>
      </c>
      <c r="C10" t="s">
        <v>24</v>
      </c>
      <c r="D10">
        <v>5</v>
      </c>
      <c r="E10">
        <v>0</v>
      </c>
      <c r="F10">
        <v>0</v>
      </c>
      <c r="G10" s="2">
        <v>441.33333333333331</v>
      </c>
      <c r="H10">
        <v>0</v>
      </c>
      <c r="I10" s="2">
        <v>26</v>
      </c>
      <c r="J10" s="2">
        <v>281.33333333333331</v>
      </c>
      <c r="K10" s="4">
        <v>1.1200000000000001</v>
      </c>
      <c r="L10">
        <v>0</v>
      </c>
      <c r="M10">
        <v>100</v>
      </c>
      <c r="N10">
        <v>0</v>
      </c>
      <c r="O10" s="2">
        <v>53.897887488328657</v>
      </c>
    </row>
    <row r="11" spans="1:15" x14ac:dyDescent="0.25">
      <c r="C11" t="s">
        <v>25</v>
      </c>
      <c r="D11">
        <v>2</v>
      </c>
      <c r="E11">
        <v>0</v>
      </c>
      <c r="F11">
        <v>0</v>
      </c>
      <c r="G11" s="2">
        <v>485</v>
      </c>
      <c r="H11">
        <v>0</v>
      </c>
      <c r="I11" s="2">
        <v>36</v>
      </c>
      <c r="J11" s="2">
        <v>98</v>
      </c>
      <c r="K11" s="4">
        <v>1.1800000000000002</v>
      </c>
      <c r="L11">
        <v>0</v>
      </c>
      <c r="M11">
        <v>100</v>
      </c>
      <c r="N11">
        <v>0</v>
      </c>
      <c r="O11" s="2">
        <v>177.21321070234114</v>
      </c>
    </row>
    <row r="12" spans="1:15" x14ac:dyDescent="0.25">
      <c r="C12" t="s">
        <v>26</v>
      </c>
      <c r="D12">
        <v>4</v>
      </c>
      <c r="E12">
        <v>0</v>
      </c>
      <c r="F12">
        <v>0</v>
      </c>
      <c r="G12" s="2">
        <v>550.66666666666663</v>
      </c>
      <c r="H12">
        <v>0</v>
      </c>
      <c r="I12" s="2">
        <v>44</v>
      </c>
      <c r="J12" s="2">
        <v>145.66666666666666</v>
      </c>
      <c r="K12" s="4">
        <v>1.1166666666666669</v>
      </c>
      <c r="L12">
        <v>0</v>
      </c>
      <c r="M12">
        <v>100</v>
      </c>
      <c r="N12">
        <v>0</v>
      </c>
      <c r="O12" s="2">
        <v>170.36942798659379</v>
      </c>
    </row>
    <row r="13" spans="1:15" x14ac:dyDescent="0.25">
      <c r="C13" t="s">
        <v>27</v>
      </c>
      <c r="D13">
        <v>1</v>
      </c>
      <c r="E13">
        <v>0</v>
      </c>
      <c r="F13">
        <v>0</v>
      </c>
      <c r="G13" s="2">
        <v>733</v>
      </c>
      <c r="H13">
        <v>0</v>
      </c>
      <c r="I13" s="2">
        <v>35</v>
      </c>
      <c r="J13" s="2">
        <v>104</v>
      </c>
      <c r="K13" s="4">
        <v>1.1200000000000001</v>
      </c>
      <c r="L13">
        <v>0</v>
      </c>
      <c r="M13">
        <v>100</v>
      </c>
      <c r="N13">
        <v>0</v>
      </c>
      <c r="O13" s="2">
        <v>246.68269230769232</v>
      </c>
    </row>
    <row r="14" spans="1:15" x14ac:dyDescent="0.25">
      <c r="C14" t="s">
        <v>28</v>
      </c>
      <c r="D14">
        <v>2</v>
      </c>
      <c r="E14">
        <v>0</v>
      </c>
      <c r="F14">
        <v>0</v>
      </c>
      <c r="G14" s="2">
        <v>456</v>
      </c>
      <c r="H14">
        <v>0</v>
      </c>
      <c r="I14" s="2">
        <v>23</v>
      </c>
      <c r="J14" s="2">
        <v>231</v>
      </c>
      <c r="K14" s="4">
        <v>1.32</v>
      </c>
      <c r="L14">
        <v>0</v>
      </c>
      <c r="M14">
        <v>100</v>
      </c>
      <c r="N14">
        <v>0</v>
      </c>
      <c r="O14" s="2">
        <v>45.402597402597401</v>
      </c>
    </row>
    <row r="15" spans="1:15" x14ac:dyDescent="0.25">
      <c r="C15" t="s">
        <v>29</v>
      </c>
      <c r="D15">
        <v>8</v>
      </c>
      <c r="E15">
        <v>0</v>
      </c>
      <c r="F15">
        <v>0</v>
      </c>
      <c r="G15" s="2">
        <v>648</v>
      </c>
      <c r="H15">
        <v>0</v>
      </c>
      <c r="I15" s="2">
        <v>29</v>
      </c>
      <c r="J15" s="2">
        <v>209.5</v>
      </c>
      <c r="K15" s="4">
        <v>1.1000000000000001</v>
      </c>
      <c r="L15">
        <v>0</v>
      </c>
      <c r="M15">
        <v>100</v>
      </c>
      <c r="N15">
        <v>0</v>
      </c>
      <c r="O15" s="2">
        <v>92.433931018730021</v>
      </c>
    </row>
    <row r="16" spans="1:15" x14ac:dyDescent="0.25">
      <c r="A16" t="s">
        <v>30</v>
      </c>
      <c r="C16" t="s">
        <v>31</v>
      </c>
      <c r="D16">
        <v>1</v>
      </c>
      <c r="E16">
        <v>100</v>
      </c>
      <c r="F16">
        <v>0</v>
      </c>
      <c r="G16" s="2">
        <v>151</v>
      </c>
      <c r="H16">
        <v>0</v>
      </c>
      <c r="I16" s="2">
        <v>41</v>
      </c>
      <c r="J16" s="2">
        <v>44</v>
      </c>
      <c r="K16" s="4">
        <v>1.8</v>
      </c>
      <c r="L16">
        <v>0</v>
      </c>
      <c r="M16">
        <v>0</v>
      </c>
      <c r="N16">
        <v>100</v>
      </c>
      <c r="O16" s="2">
        <v>140.70454545454547</v>
      </c>
    </row>
    <row r="17" spans="1:15" x14ac:dyDescent="0.25">
      <c r="C17" t="s">
        <v>32</v>
      </c>
      <c r="D17">
        <v>20</v>
      </c>
      <c r="E17">
        <v>62.5</v>
      </c>
      <c r="F17">
        <v>0</v>
      </c>
      <c r="G17" s="2">
        <v>216.75</v>
      </c>
      <c r="H17">
        <v>0</v>
      </c>
      <c r="I17" s="2">
        <v>15.5</v>
      </c>
      <c r="J17" s="2">
        <v>602.5</v>
      </c>
      <c r="K17" s="4">
        <v>88.442857142857136</v>
      </c>
      <c r="L17">
        <v>100</v>
      </c>
      <c r="M17">
        <v>0</v>
      </c>
      <c r="N17">
        <v>100</v>
      </c>
      <c r="O17" s="2">
        <v>9.8299733681476695</v>
      </c>
    </row>
    <row r="18" spans="1:15" x14ac:dyDescent="0.25">
      <c r="C18" t="s">
        <v>33</v>
      </c>
      <c r="D18">
        <v>20</v>
      </c>
      <c r="E18">
        <v>62.5</v>
      </c>
      <c r="F18">
        <v>0</v>
      </c>
      <c r="G18" s="2">
        <v>207.5</v>
      </c>
      <c r="H18">
        <v>0</v>
      </c>
      <c r="I18" s="2">
        <v>20.5</v>
      </c>
      <c r="J18" s="2">
        <v>404</v>
      </c>
      <c r="K18" s="4">
        <v>12</v>
      </c>
      <c r="L18">
        <v>75</v>
      </c>
      <c r="M18">
        <v>0</v>
      </c>
      <c r="N18">
        <v>100</v>
      </c>
      <c r="O18" s="2">
        <v>11.348486768078834</v>
      </c>
    </row>
    <row r="19" spans="1:15" x14ac:dyDescent="0.25">
      <c r="C19" t="s">
        <v>34</v>
      </c>
      <c r="D19">
        <v>19</v>
      </c>
      <c r="E19">
        <v>50</v>
      </c>
      <c r="F19">
        <v>0</v>
      </c>
      <c r="G19" s="2">
        <v>209.25</v>
      </c>
      <c r="H19">
        <v>0</v>
      </c>
      <c r="I19" s="2">
        <v>29.75</v>
      </c>
      <c r="J19" s="2">
        <v>119.5</v>
      </c>
      <c r="K19" s="4">
        <v>6.1999999999999993</v>
      </c>
      <c r="L19">
        <v>100</v>
      </c>
      <c r="M19">
        <v>0</v>
      </c>
      <c r="N19">
        <v>100</v>
      </c>
      <c r="O19" s="2">
        <v>76.7660175879397</v>
      </c>
    </row>
    <row r="20" spans="1:15" x14ac:dyDescent="0.25">
      <c r="C20" t="s">
        <v>35</v>
      </c>
      <c r="D20">
        <v>3</v>
      </c>
      <c r="E20">
        <v>100</v>
      </c>
      <c r="F20">
        <v>0</v>
      </c>
      <c r="G20" s="2">
        <v>259.5</v>
      </c>
      <c r="H20">
        <v>0</v>
      </c>
      <c r="I20" s="2">
        <v>17</v>
      </c>
      <c r="J20" s="2">
        <v>238</v>
      </c>
      <c r="K20" s="4">
        <v>11.1</v>
      </c>
      <c r="L20">
        <v>100</v>
      </c>
      <c r="M20">
        <v>0</v>
      </c>
      <c r="N20">
        <v>100</v>
      </c>
      <c r="O20" s="2">
        <v>18.398845306826974</v>
      </c>
    </row>
    <row r="21" spans="1:15" x14ac:dyDescent="0.25">
      <c r="C21" t="s">
        <v>36</v>
      </c>
      <c r="D21">
        <v>50</v>
      </c>
      <c r="E21">
        <v>66.7</v>
      </c>
      <c r="F21">
        <v>0</v>
      </c>
      <c r="G21" s="2">
        <v>162</v>
      </c>
      <c r="H21">
        <v>0</v>
      </c>
      <c r="I21" s="2">
        <v>12.3</v>
      </c>
      <c r="J21" s="2">
        <v>231</v>
      </c>
      <c r="K21" s="4">
        <v>2.6999999999999997</v>
      </c>
      <c r="L21">
        <v>66.7</v>
      </c>
      <c r="M21">
        <v>0</v>
      </c>
      <c r="N21">
        <v>100</v>
      </c>
      <c r="O21" s="2">
        <v>10.396051923594296</v>
      </c>
    </row>
    <row r="22" spans="1:15" x14ac:dyDescent="0.25">
      <c r="C22" t="s">
        <v>37</v>
      </c>
      <c r="D22">
        <v>9</v>
      </c>
      <c r="E22">
        <v>75</v>
      </c>
      <c r="F22">
        <v>0</v>
      </c>
      <c r="G22" s="2">
        <v>179</v>
      </c>
      <c r="H22">
        <v>0</v>
      </c>
      <c r="I22" s="2">
        <v>16</v>
      </c>
      <c r="J22" s="2">
        <v>276.25</v>
      </c>
      <c r="K22" s="4">
        <v>15.75</v>
      </c>
      <c r="L22">
        <v>100</v>
      </c>
      <c r="M22">
        <v>0</v>
      </c>
      <c r="N22">
        <v>100</v>
      </c>
      <c r="O22" s="2">
        <v>12.853358735453169</v>
      </c>
    </row>
    <row r="23" spans="1:15" x14ac:dyDescent="0.25">
      <c r="C23" t="s">
        <v>38</v>
      </c>
      <c r="D23">
        <v>278</v>
      </c>
      <c r="E23">
        <v>50</v>
      </c>
      <c r="F23">
        <v>0</v>
      </c>
      <c r="G23" s="2">
        <v>187.4</v>
      </c>
      <c r="H23">
        <v>0</v>
      </c>
      <c r="I23" s="2">
        <v>23.2</v>
      </c>
      <c r="J23" s="2">
        <v>150.18</v>
      </c>
      <c r="K23" s="4">
        <v>4.0999999999999996</v>
      </c>
      <c r="L23">
        <v>0</v>
      </c>
      <c r="M23">
        <v>0</v>
      </c>
      <c r="N23">
        <v>0</v>
      </c>
      <c r="O23" s="2">
        <v>57.272673384954011</v>
      </c>
    </row>
    <row r="24" spans="1:15" x14ac:dyDescent="0.25">
      <c r="C24" t="s">
        <v>39</v>
      </c>
      <c r="D24">
        <v>18</v>
      </c>
      <c r="E24">
        <v>25</v>
      </c>
      <c r="F24">
        <v>25</v>
      </c>
      <c r="G24" s="2">
        <v>160.5</v>
      </c>
      <c r="H24">
        <v>0</v>
      </c>
      <c r="I24" s="2">
        <v>49</v>
      </c>
      <c r="J24" s="2">
        <v>60.75</v>
      </c>
      <c r="K24" s="4">
        <v>2.5499999999999998</v>
      </c>
      <c r="L24">
        <v>0</v>
      </c>
      <c r="M24">
        <v>0</v>
      </c>
      <c r="N24">
        <v>0</v>
      </c>
      <c r="O24" s="2">
        <v>130.28917050691246</v>
      </c>
    </row>
    <row r="25" spans="1:15" x14ac:dyDescent="0.25">
      <c r="C25" t="s">
        <v>40</v>
      </c>
      <c r="D25">
        <v>10</v>
      </c>
      <c r="E25">
        <v>100</v>
      </c>
      <c r="F25">
        <v>50</v>
      </c>
      <c r="G25" s="2">
        <v>111.5</v>
      </c>
      <c r="H25">
        <v>0</v>
      </c>
      <c r="I25" s="2">
        <v>29.5</v>
      </c>
      <c r="J25" s="2">
        <v>91.35</v>
      </c>
      <c r="K25" s="4">
        <v>2.65</v>
      </c>
      <c r="L25">
        <v>0</v>
      </c>
      <c r="M25">
        <v>0</v>
      </c>
      <c r="N25">
        <v>0</v>
      </c>
      <c r="O25" s="2">
        <v>43.721532806000752</v>
      </c>
    </row>
    <row r="26" spans="1:15" x14ac:dyDescent="0.25">
      <c r="A26" t="s">
        <v>41</v>
      </c>
      <c r="C26" t="s">
        <v>42</v>
      </c>
      <c r="D26">
        <v>40</v>
      </c>
      <c r="E26">
        <v>25</v>
      </c>
      <c r="F26">
        <v>0</v>
      </c>
      <c r="G26" s="2">
        <v>275.2</v>
      </c>
      <c r="H26">
        <v>50</v>
      </c>
      <c r="I26" s="2">
        <v>19.600000000000001</v>
      </c>
      <c r="J26" s="2">
        <v>438.2</v>
      </c>
      <c r="K26" s="4">
        <v>1.8400000000000003</v>
      </c>
      <c r="L26">
        <v>0</v>
      </c>
      <c r="M26">
        <v>0</v>
      </c>
      <c r="N26">
        <v>0</v>
      </c>
      <c r="O26" s="2">
        <v>12.400641952818422</v>
      </c>
    </row>
    <row r="27" spans="1:15" x14ac:dyDescent="0.25">
      <c r="A27" t="s">
        <v>43</v>
      </c>
      <c r="C27" t="s">
        <v>44</v>
      </c>
      <c r="D27">
        <v>1</v>
      </c>
      <c r="E27">
        <v>0</v>
      </c>
      <c r="F27">
        <v>0</v>
      </c>
      <c r="G27" s="2">
        <v>902</v>
      </c>
      <c r="H27">
        <v>100</v>
      </c>
      <c r="I27" s="2">
        <v>39.799999999999997</v>
      </c>
      <c r="J27" s="2">
        <v>26</v>
      </c>
      <c r="K27" s="4">
        <v>1.3</v>
      </c>
      <c r="L27">
        <v>0</v>
      </c>
      <c r="M27">
        <v>100</v>
      </c>
      <c r="N27">
        <v>0</v>
      </c>
      <c r="O27" s="2">
        <v>1380.7538461538461</v>
      </c>
    </row>
    <row r="28" spans="1:15" x14ac:dyDescent="0.25">
      <c r="A28" t="s">
        <v>45</v>
      </c>
      <c r="C28" t="s">
        <v>46</v>
      </c>
      <c r="D28">
        <v>3</v>
      </c>
      <c r="E28">
        <v>66.7</v>
      </c>
      <c r="F28">
        <v>0</v>
      </c>
      <c r="G28" s="2">
        <v>1156</v>
      </c>
      <c r="H28">
        <v>100</v>
      </c>
      <c r="I28" s="2">
        <v>40.299999999999997</v>
      </c>
      <c r="J28" s="2">
        <v>197</v>
      </c>
      <c r="K28" s="4">
        <v>1.1266666666666667</v>
      </c>
      <c r="L28">
        <v>0</v>
      </c>
      <c r="M28">
        <v>100</v>
      </c>
      <c r="N28">
        <v>0</v>
      </c>
      <c r="O28" s="2">
        <v>246.15080113981276</v>
      </c>
    </row>
    <row r="29" spans="1:15" x14ac:dyDescent="0.25">
      <c r="A29" t="s">
        <v>47</v>
      </c>
      <c r="C29" t="s">
        <v>48</v>
      </c>
      <c r="D29">
        <v>35</v>
      </c>
      <c r="E29">
        <v>45.8</v>
      </c>
      <c r="F29">
        <v>29.2</v>
      </c>
      <c r="G29" s="2">
        <v>272.83333333333331</v>
      </c>
      <c r="H29">
        <v>0</v>
      </c>
      <c r="I29" s="2">
        <v>38.583333333333336</v>
      </c>
      <c r="J29" s="2">
        <v>102.66666666666667</v>
      </c>
      <c r="K29" s="4"/>
      <c r="L29">
        <v>0</v>
      </c>
      <c r="M29">
        <v>0</v>
      </c>
      <c r="N29">
        <v>0</v>
      </c>
      <c r="O29" s="2">
        <v>155.80045566521252</v>
      </c>
    </row>
    <row r="30" spans="1:15" x14ac:dyDescent="0.25">
      <c r="A30" t="s">
        <v>49</v>
      </c>
      <c r="C30" t="s">
        <v>50</v>
      </c>
      <c r="D30">
        <v>1</v>
      </c>
      <c r="E30">
        <v>0</v>
      </c>
      <c r="F30">
        <v>0</v>
      </c>
      <c r="G30" s="2">
        <v>594</v>
      </c>
      <c r="H30">
        <v>100</v>
      </c>
      <c r="I30" s="2">
        <v>23</v>
      </c>
      <c r="J30" s="2">
        <v>137</v>
      </c>
      <c r="K30" s="4">
        <v>1.1599999999999999</v>
      </c>
      <c r="L30">
        <v>0</v>
      </c>
      <c r="M30">
        <v>100</v>
      </c>
      <c r="N30">
        <v>0</v>
      </c>
      <c r="O30" s="2">
        <v>99.722627737226276</v>
      </c>
    </row>
    <row r="31" spans="1:15" x14ac:dyDescent="0.25">
      <c r="C31" t="s">
        <v>51</v>
      </c>
      <c r="D31">
        <v>12</v>
      </c>
      <c r="E31">
        <v>55.5</v>
      </c>
      <c r="F31">
        <v>5</v>
      </c>
      <c r="G31" s="2">
        <v>838.9</v>
      </c>
      <c r="H31">
        <v>100</v>
      </c>
      <c r="I31" s="2">
        <v>31.7</v>
      </c>
      <c r="J31" s="2">
        <v>240.5</v>
      </c>
      <c r="K31" s="4">
        <v>1.262</v>
      </c>
      <c r="L31">
        <v>0</v>
      </c>
      <c r="M31">
        <v>100</v>
      </c>
      <c r="N31">
        <v>0</v>
      </c>
      <c r="O31" s="2">
        <v>135.9093526254151</v>
      </c>
    </row>
    <row r="32" spans="1:15" x14ac:dyDescent="0.25">
      <c r="C32" t="s">
        <v>52</v>
      </c>
      <c r="D32">
        <v>6</v>
      </c>
      <c r="E32">
        <v>60</v>
      </c>
      <c r="F32">
        <v>0</v>
      </c>
      <c r="G32" s="2">
        <v>761.4</v>
      </c>
      <c r="H32">
        <v>100</v>
      </c>
      <c r="I32" s="2">
        <v>28.8</v>
      </c>
      <c r="J32" s="2">
        <v>241.4</v>
      </c>
      <c r="K32" s="4">
        <v>1.1600000000000001</v>
      </c>
      <c r="L32">
        <v>0</v>
      </c>
      <c r="M32">
        <v>100</v>
      </c>
      <c r="N32">
        <v>0</v>
      </c>
      <c r="O32" s="2">
        <v>119.5619173037704</v>
      </c>
    </row>
    <row r="33" spans="1:15" x14ac:dyDescent="0.25">
      <c r="C33" t="s">
        <v>53</v>
      </c>
      <c r="D33">
        <v>3</v>
      </c>
      <c r="E33">
        <v>25</v>
      </c>
      <c r="F33">
        <v>0</v>
      </c>
      <c r="G33" s="2">
        <v>686</v>
      </c>
      <c r="H33">
        <v>100</v>
      </c>
      <c r="I33" s="2">
        <v>22</v>
      </c>
      <c r="J33" s="2">
        <v>200</v>
      </c>
      <c r="K33" s="4">
        <v>1.1400000000000001</v>
      </c>
      <c r="L33">
        <v>0</v>
      </c>
      <c r="M33">
        <v>100</v>
      </c>
      <c r="N33">
        <v>0</v>
      </c>
      <c r="O33" s="2">
        <v>75.467889908256893</v>
      </c>
    </row>
    <row r="34" spans="1:15" x14ac:dyDescent="0.25">
      <c r="C34" t="s">
        <v>54</v>
      </c>
      <c r="D34">
        <v>5</v>
      </c>
      <c r="E34">
        <v>100</v>
      </c>
      <c r="F34">
        <v>0</v>
      </c>
      <c r="G34" s="2">
        <v>701.6</v>
      </c>
      <c r="H34">
        <v>100</v>
      </c>
      <c r="I34" s="2">
        <v>28.4</v>
      </c>
      <c r="J34" s="2">
        <v>218.8</v>
      </c>
      <c r="K34" s="4">
        <v>1.248</v>
      </c>
      <c r="L34">
        <v>40</v>
      </c>
      <c r="M34">
        <v>100</v>
      </c>
      <c r="N34">
        <v>0</v>
      </c>
      <c r="O34" s="2">
        <v>108.72399670698579</v>
      </c>
    </row>
    <row r="35" spans="1:15" x14ac:dyDescent="0.25">
      <c r="C35" t="s">
        <v>55</v>
      </c>
      <c r="D35">
        <v>2</v>
      </c>
      <c r="E35">
        <v>75</v>
      </c>
      <c r="F35">
        <v>0</v>
      </c>
      <c r="G35" s="2">
        <v>788.5</v>
      </c>
      <c r="H35">
        <v>100</v>
      </c>
      <c r="I35" s="2">
        <v>25</v>
      </c>
      <c r="J35" s="2">
        <v>270</v>
      </c>
      <c r="K35" s="4">
        <v>1.1200000000000001</v>
      </c>
      <c r="L35">
        <v>0</v>
      </c>
      <c r="M35">
        <v>100</v>
      </c>
      <c r="N35">
        <v>0</v>
      </c>
      <c r="O35" s="2">
        <v>91.944562263900863</v>
      </c>
    </row>
    <row r="36" spans="1:15" x14ac:dyDescent="0.25">
      <c r="C36" t="s">
        <v>56</v>
      </c>
      <c r="D36">
        <v>6</v>
      </c>
      <c r="E36">
        <v>62.5</v>
      </c>
      <c r="F36">
        <v>12.5</v>
      </c>
      <c r="G36" s="2">
        <v>660.25</v>
      </c>
      <c r="H36">
        <v>100</v>
      </c>
      <c r="I36" s="2">
        <v>25.25</v>
      </c>
      <c r="J36" s="2">
        <v>361.75</v>
      </c>
      <c r="K36" s="4">
        <v>1.24</v>
      </c>
      <c r="L36">
        <v>0</v>
      </c>
      <c r="M36">
        <v>100</v>
      </c>
      <c r="N36">
        <v>0</v>
      </c>
      <c r="O36" s="2">
        <v>53.632313660231112</v>
      </c>
    </row>
    <row r="37" spans="1:15" x14ac:dyDescent="0.25">
      <c r="C37" t="s">
        <v>57</v>
      </c>
      <c r="D37">
        <v>3</v>
      </c>
      <c r="E37">
        <v>50</v>
      </c>
      <c r="F37">
        <v>25</v>
      </c>
      <c r="G37" s="2">
        <v>953</v>
      </c>
      <c r="H37">
        <v>100</v>
      </c>
      <c r="I37" s="2">
        <v>36</v>
      </c>
      <c r="J37" s="2">
        <v>185</v>
      </c>
      <c r="K37" s="4">
        <v>1.18</v>
      </c>
      <c r="L37">
        <v>0</v>
      </c>
      <c r="M37">
        <v>100</v>
      </c>
      <c r="N37">
        <v>0</v>
      </c>
      <c r="O37" s="2">
        <v>185.03433740230088</v>
      </c>
    </row>
    <row r="38" spans="1:15" x14ac:dyDescent="0.25">
      <c r="C38" t="s">
        <v>58</v>
      </c>
      <c r="D38">
        <v>8</v>
      </c>
      <c r="E38">
        <v>90</v>
      </c>
      <c r="F38">
        <v>0</v>
      </c>
      <c r="G38" s="2">
        <v>797</v>
      </c>
      <c r="H38">
        <v>100</v>
      </c>
      <c r="I38" s="2">
        <v>26</v>
      </c>
      <c r="J38" s="2">
        <v>271</v>
      </c>
      <c r="K38" s="4">
        <v>1.1440000000000001</v>
      </c>
      <c r="L38">
        <v>0</v>
      </c>
      <c r="M38">
        <v>100</v>
      </c>
      <c r="N38">
        <v>0</v>
      </c>
      <c r="O38" s="2">
        <v>80.364261022939445</v>
      </c>
    </row>
    <row r="39" spans="1:15" x14ac:dyDescent="0.25">
      <c r="C39" t="s">
        <v>59</v>
      </c>
      <c r="D39">
        <v>10</v>
      </c>
      <c r="E39">
        <v>0</v>
      </c>
      <c r="F39">
        <v>0</v>
      </c>
      <c r="G39" s="2">
        <v>784.25</v>
      </c>
      <c r="H39">
        <v>100</v>
      </c>
      <c r="I39" s="2">
        <v>25.25</v>
      </c>
      <c r="J39" s="2">
        <v>381.25</v>
      </c>
      <c r="K39" s="4">
        <v>1.2999999999999998</v>
      </c>
      <c r="L39">
        <v>0</v>
      </c>
      <c r="M39">
        <v>100</v>
      </c>
      <c r="N39">
        <v>0</v>
      </c>
      <c r="O39" s="2">
        <v>52.98748440580907</v>
      </c>
    </row>
    <row r="40" spans="1:15" x14ac:dyDescent="0.25">
      <c r="C40" t="s">
        <v>60</v>
      </c>
      <c r="D40">
        <v>6</v>
      </c>
      <c r="E40">
        <v>50</v>
      </c>
      <c r="F40">
        <v>25</v>
      </c>
      <c r="G40" s="2">
        <v>488.5</v>
      </c>
      <c r="H40">
        <v>100</v>
      </c>
      <c r="I40" s="2">
        <v>24.5</v>
      </c>
      <c r="J40" s="2">
        <v>232.5</v>
      </c>
      <c r="K40" s="4">
        <v>1.1600000000000001</v>
      </c>
      <c r="L40">
        <v>0</v>
      </c>
      <c r="M40">
        <v>100</v>
      </c>
      <c r="N40">
        <v>0</v>
      </c>
      <c r="O40" s="2">
        <v>55.047619047619051</v>
      </c>
    </row>
    <row r="41" spans="1:15" x14ac:dyDescent="0.25">
      <c r="C41" t="s">
        <v>61</v>
      </c>
      <c r="D41">
        <v>4</v>
      </c>
      <c r="E41">
        <v>33.299999999999997</v>
      </c>
      <c r="F41">
        <v>0</v>
      </c>
      <c r="G41" s="2">
        <v>499</v>
      </c>
      <c r="H41">
        <v>100</v>
      </c>
      <c r="I41" s="2">
        <v>25.666666666666668</v>
      </c>
      <c r="J41" s="2">
        <v>173.66666666666666</v>
      </c>
      <c r="K41" s="4">
        <v>1.0666666666666667</v>
      </c>
      <c r="L41">
        <v>0</v>
      </c>
      <c r="M41">
        <v>100</v>
      </c>
      <c r="N41">
        <v>0</v>
      </c>
      <c r="O41" s="2">
        <v>76.485900911870544</v>
      </c>
    </row>
    <row r="42" spans="1:15" x14ac:dyDescent="0.25">
      <c r="A42" t="s">
        <v>106</v>
      </c>
      <c r="C42" t="s">
        <v>107</v>
      </c>
      <c r="D42">
        <v>2</v>
      </c>
      <c r="E42">
        <v>50</v>
      </c>
      <c r="F42">
        <v>25</v>
      </c>
      <c r="G42" s="2">
        <v>868.5</v>
      </c>
      <c r="H42">
        <v>100</v>
      </c>
      <c r="I42" s="2">
        <v>40</v>
      </c>
      <c r="J42" s="2">
        <v>106</v>
      </c>
      <c r="K42" s="4">
        <v>1.1000000000000001</v>
      </c>
      <c r="L42" s="5">
        <v>0</v>
      </c>
      <c r="M42" s="5">
        <v>100</v>
      </c>
      <c r="N42" s="5">
        <v>0</v>
      </c>
      <c r="O42" s="2">
        <v>350.3</v>
      </c>
    </row>
    <row r="43" spans="1:15" x14ac:dyDescent="0.25">
      <c r="A43" t="s">
        <v>62</v>
      </c>
      <c r="C43" t="s">
        <v>63</v>
      </c>
      <c r="D43">
        <v>18</v>
      </c>
      <c r="E43">
        <v>87.5</v>
      </c>
      <c r="F43">
        <v>12.5</v>
      </c>
      <c r="G43" s="2">
        <v>243.22</v>
      </c>
      <c r="H43">
        <v>0</v>
      </c>
      <c r="I43" s="2">
        <v>22.67</v>
      </c>
      <c r="J43" s="2">
        <v>224.75</v>
      </c>
      <c r="K43" s="4">
        <v>2.617</v>
      </c>
      <c r="L43">
        <v>0</v>
      </c>
      <c r="M43">
        <v>0</v>
      </c>
      <c r="N43">
        <v>0</v>
      </c>
      <c r="O43" s="2">
        <v>21.519690068445385</v>
      </c>
    </row>
    <row r="44" spans="1:15" x14ac:dyDescent="0.25">
      <c r="C44" t="s">
        <v>64</v>
      </c>
      <c r="D44">
        <v>150</v>
      </c>
      <c r="E44">
        <v>22.7</v>
      </c>
      <c r="F44">
        <v>9.1</v>
      </c>
      <c r="G44" s="2">
        <v>240</v>
      </c>
      <c r="H44">
        <v>0</v>
      </c>
      <c r="I44" s="2">
        <v>23.758181818181814</v>
      </c>
      <c r="J44" s="2">
        <v>157.66363636363636</v>
      </c>
      <c r="K44" s="4">
        <v>2.378181818181818</v>
      </c>
      <c r="L44">
        <v>0</v>
      </c>
      <c r="M44">
        <v>0</v>
      </c>
      <c r="N44">
        <v>0</v>
      </c>
      <c r="O44" s="2">
        <v>42.648924014700441</v>
      </c>
    </row>
    <row r="45" spans="1:15" x14ac:dyDescent="0.25">
      <c r="C45" t="s">
        <v>65</v>
      </c>
      <c r="D45">
        <v>30</v>
      </c>
      <c r="E45">
        <v>100</v>
      </c>
      <c r="F45">
        <v>0</v>
      </c>
      <c r="G45" s="2">
        <v>205</v>
      </c>
      <c r="H45">
        <v>0</v>
      </c>
      <c r="I45" s="2">
        <v>24</v>
      </c>
      <c r="J45" s="2">
        <v>95</v>
      </c>
      <c r="K45" s="4">
        <v>2.0699999999999998</v>
      </c>
      <c r="L45">
        <v>0</v>
      </c>
      <c r="M45">
        <v>0</v>
      </c>
      <c r="N45">
        <v>0</v>
      </c>
      <c r="O45" s="2">
        <v>4.8780487804878049E-3</v>
      </c>
    </row>
    <row r="46" spans="1:15" x14ac:dyDescent="0.25">
      <c r="C46" t="s">
        <v>66</v>
      </c>
      <c r="D46">
        <v>8</v>
      </c>
      <c r="E46">
        <v>100</v>
      </c>
      <c r="F46">
        <v>0</v>
      </c>
      <c r="G46" s="2">
        <v>200.5</v>
      </c>
      <c r="H46">
        <v>0</v>
      </c>
      <c r="I46" s="2">
        <v>21.5</v>
      </c>
      <c r="J46" s="2">
        <v>126.33181818181818</v>
      </c>
      <c r="K46" s="4">
        <v>2.378181818181818</v>
      </c>
      <c r="L46">
        <v>0</v>
      </c>
      <c r="M46">
        <v>0</v>
      </c>
      <c r="N46">
        <v>0</v>
      </c>
      <c r="O46" s="2">
        <v>31.754395604395604</v>
      </c>
    </row>
    <row r="47" spans="1:15" x14ac:dyDescent="0.25">
      <c r="C47" t="s">
        <v>67</v>
      </c>
      <c r="D47">
        <v>28</v>
      </c>
      <c r="E47">
        <v>87.5</v>
      </c>
      <c r="F47">
        <v>6.25</v>
      </c>
      <c r="G47" s="2">
        <v>262.12</v>
      </c>
      <c r="H47">
        <v>0</v>
      </c>
      <c r="I47" s="2">
        <v>26.5</v>
      </c>
      <c r="J47" s="2">
        <v>207.77026515151516</v>
      </c>
      <c r="K47" s="4">
        <v>1.7205757575757576</v>
      </c>
      <c r="L47">
        <v>0</v>
      </c>
      <c r="M47">
        <v>0</v>
      </c>
      <c r="N47">
        <v>0</v>
      </c>
      <c r="O47" s="2">
        <v>45.101644140570009</v>
      </c>
    </row>
    <row r="48" spans="1:15" x14ac:dyDescent="0.25">
      <c r="C48" t="s">
        <v>68</v>
      </c>
      <c r="D48">
        <v>23</v>
      </c>
      <c r="E48">
        <v>100</v>
      </c>
      <c r="F48">
        <v>0</v>
      </c>
      <c r="G48" s="2">
        <v>135</v>
      </c>
      <c r="H48">
        <v>0</v>
      </c>
      <c r="I48" s="2">
        <v>23</v>
      </c>
      <c r="J48" s="2">
        <v>131</v>
      </c>
      <c r="K48" s="4">
        <v>2.6</v>
      </c>
      <c r="L48">
        <v>0</v>
      </c>
      <c r="M48">
        <v>0</v>
      </c>
      <c r="N48">
        <v>0</v>
      </c>
      <c r="O48" s="2">
        <v>54.198377187804276</v>
      </c>
    </row>
    <row r="49" spans="1:15" x14ac:dyDescent="0.25">
      <c r="C49" t="s">
        <v>69</v>
      </c>
      <c r="D49">
        <v>10</v>
      </c>
      <c r="E49">
        <v>100</v>
      </c>
      <c r="F49">
        <v>0</v>
      </c>
      <c r="G49" s="2">
        <v>216</v>
      </c>
      <c r="H49">
        <v>0</v>
      </c>
      <c r="I49" s="2">
        <v>30</v>
      </c>
      <c r="J49" s="2">
        <v>119</v>
      </c>
      <c r="K49" s="4">
        <v>1.78</v>
      </c>
      <c r="L49">
        <v>0</v>
      </c>
      <c r="M49">
        <v>0</v>
      </c>
      <c r="N49">
        <v>0</v>
      </c>
      <c r="O49" s="2">
        <v>55.39937235135563</v>
      </c>
    </row>
    <row r="50" spans="1:15" x14ac:dyDescent="0.25">
      <c r="A50" t="s">
        <v>70</v>
      </c>
      <c r="C50" t="s">
        <v>71</v>
      </c>
      <c r="D50">
        <v>71</v>
      </c>
      <c r="E50">
        <v>58.3</v>
      </c>
      <c r="F50">
        <v>0</v>
      </c>
      <c r="G50" s="2">
        <v>364.69083333333333</v>
      </c>
      <c r="H50">
        <v>0</v>
      </c>
      <c r="I50" s="2">
        <v>47.713333333333338</v>
      </c>
      <c r="J50" s="2">
        <v>52.175000000000004</v>
      </c>
      <c r="K50" s="4">
        <v>1.1399999999999999</v>
      </c>
      <c r="L50">
        <v>0</v>
      </c>
      <c r="M50">
        <v>91.7</v>
      </c>
      <c r="N50">
        <v>0</v>
      </c>
      <c r="O50" s="2">
        <v>531.71087763050502</v>
      </c>
    </row>
    <row r="51" spans="1:15" x14ac:dyDescent="0.25">
      <c r="C51" t="s">
        <v>72</v>
      </c>
      <c r="D51">
        <v>80</v>
      </c>
      <c r="E51">
        <v>33.299999999999997</v>
      </c>
      <c r="F51">
        <v>0</v>
      </c>
      <c r="G51" s="2">
        <v>298.49222222222227</v>
      </c>
      <c r="H51">
        <v>0</v>
      </c>
      <c r="I51" s="2">
        <v>34.375555555555557</v>
      </c>
      <c r="J51" s="2">
        <v>67.013333333333321</v>
      </c>
      <c r="K51" s="4">
        <v>1.6122222222222224</v>
      </c>
      <c r="L51">
        <v>0</v>
      </c>
      <c r="M51">
        <v>88.9</v>
      </c>
      <c r="N51">
        <v>11.1</v>
      </c>
      <c r="O51" s="2">
        <v>227.08159027528507</v>
      </c>
    </row>
    <row r="52" spans="1:15" x14ac:dyDescent="0.25">
      <c r="C52" t="s">
        <v>73</v>
      </c>
      <c r="D52">
        <v>18</v>
      </c>
      <c r="E52">
        <v>50</v>
      </c>
      <c r="F52">
        <v>0</v>
      </c>
      <c r="G52" s="2">
        <v>389.75</v>
      </c>
      <c r="H52">
        <v>0</v>
      </c>
      <c r="I52" s="2">
        <v>36.53</v>
      </c>
      <c r="J52" s="2">
        <v>82.884999999999991</v>
      </c>
      <c r="K52" s="4">
        <v>1.5649999999999999</v>
      </c>
      <c r="L52">
        <v>0</v>
      </c>
      <c r="M52">
        <v>0</v>
      </c>
      <c r="N52">
        <v>0</v>
      </c>
      <c r="O52" s="2">
        <v>172.20042787037232</v>
      </c>
    </row>
    <row r="53" spans="1:15" x14ac:dyDescent="0.25">
      <c r="C53" t="s">
        <v>74</v>
      </c>
      <c r="D53">
        <v>50</v>
      </c>
      <c r="E53">
        <v>35.700000000000003</v>
      </c>
      <c r="F53">
        <v>0</v>
      </c>
      <c r="G53" s="2">
        <v>300.56142857142856</v>
      </c>
      <c r="H53">
        <v>0</v>
      </c>
      <c r="I53" s="2">
        <v>30.831428571428571</v>
      </c>
      <c r="J53" s="2">
        <v>79.418571428571425</v>
      </c>
      <c r="K53" s="4">
        <v>1.3928571428571428</v>
      </c>
      <c r="L53">
        <v>0</v>
      </c>
      <c r="M53">
        <v>85.7</v>
      </c>
      <c r="N53">
        <v>100</v>
      </c>
      <c r="O53" s="2">
        <v>153.55652746808008</v>
      </c>
    </row>
    <row r="54" spans="1:15" x14ac:dyDescent="0.25">
      <c r="C54" t="s">
        <v>75</v>
      </c>
      <c r="D54">
        <v>48</v>
      </c>
      <c r="E54">
        <v>12.5</v>
      </c>
      <c r="F54">
        <v>0</v>
      </c>
      <c r="G54" s="2">
        <v>326.82249999999993</v>
      </c>
      <c r="H54">
        <v>0</v>
      </c>
      <c r="I54" s="2">
        <v>52.865714285714283</v>
      </c>
      <c r="J54" s="2">
        <v>41.878749999999997</v>
      </c>
      <c r="K54" s="4">
        <v>1.5137499999999999</v>
      </c>
      <c r="L54">
        <v>0</v>
      </c>
      <c r="M54">
        <v>100</v>
      </c>
      <c r="N54">
        <v>0</v>
      </c>
      <c r="O54" s="2">
        <v>453.3084974075154</v>
      </c>
    </row>
    <row r="55" spans="1:15" x14ac:dyDescent="0.25">
      <c r="C55" t="s">
        <v>76</v>
      </c>
      <c r="D55">
        <v>13</v>
      </c>
      <c r="E55">
        <v>0</v>
      </c>
      <c r="F55">
        <v>0</v>
      </c>
      <c r="G55" s="2">
        <v>394.19499999999999</v>
      </c>
      <c r="H55">
        <v>0</v>
      </c>
      <c r="I55" s="2">
        <v>54.064999999999998</v>
      </c>
      <c r="J55" s="2">
        <v>18.100000000000001</v>
      </c>
      <c r="K55" s="4">
        <v>1.0950000000000002</v>
      </c>
      <c r="L55">
        <v>0</v>
      </c>
      <c r="M55">
        <v>100</v>
      </c>
      <c r="N55">
        <v>0</v>
      </c>
      <c r="O55" s="2">
        <v>1166.2754933052092</v>
      </c>
    </row>
    <row r="56" spans="1:15" x14ac:dyDescent="0.25">
      <c r="C56" t="s">
        <v>77</v>
      </c>
      <c r="D56">
        <v>3</v>
      </c>
      <c r="E56">
        <v>100</v>
      </c>
      <c r="F56">
        <v>0</v>
      </c>
      <c r="G56" s="2">
        <v>344.54</v>
      </c>
      <c r="H56">
        <v>0</v>
      </c>
      <c r="I56" s="2">
        <v>38.97</v>
      </c>
      <c r="J56" s="2">
        <v>68.34</v>
      </c>
      <c r="K56" s="4">
        <v>1.65</v>
      </c>
      <c r="L56">
        <v>0</v>
      </c>
      <c r="M56">
        <v>100</v>
      </c>
      <c r="N56">
        <v>0</v>
      </c>
      <c r="O56" s="2">
        <v>196.46947322212466</v>
      </c>
    </row>
    <row r="57" spans="1:15" x14ac:dyDescent="0.25">
      <c r="C57" t="s">
        <v>78</v>
      </c>
      <c r="D57">
        <v>7</v>
      </c>
      <c r="E57">
        <v>0</v>
      </c>
      <c r="F57">
        <v>0</v>
      </c>
      <c r="G57" s="2">
        <v>330.1</v>
      </c>
      <c r="H57">
        <v>0</v>
      </c>
      <c r="I57" s="2">
        <v>57.2</v>
      </c>
      <c r="J57" s="2">
        <v>66.900000000000006</v>
      </c>
      <c r="K57" s="4">
        <v>1.86</v>
      </c>
      <c r="L57">
        <v>0</v>
      </c>
      <c r="M57">
        <v>100</v>
      </c>
      <c r="N57">
        <v>0</v>
      </c>
      <c r="O57" s="2">
        <v>282.23796711509715</v>
      </c>
    </row>
    <row r="58" spans="1:15" x14ac:dyDescent="0.25">
      <c r="C58" t="s">
        <v>79</v>
      </c>
      <c r="D58">
        <v>20</v>
      </c>
      <c r="E58">
        <v>75</v>
      </c>
      <c r="F58">
        <v>0</v>
      </c>
      <c r="G58" s="2">
        <v>397.65</v>
      </c>
      <c r="H58">
        <v>0</v>
      </c>
      <c r="I58" s="2">
        <v>49.150000000000006</v>
      </c>
      <c r="J58" s="2">
        <v>92.35</v>
      </c>
      <c r="K58" s="4">
        <v>1.19</v>
      </c>
      <c r="L58">
        <v>0</v>
      </c>
      <c r="M58">
        <v>50</v>
      </c>
      <c r="N58">
        <v>0</v>
      </c>
      <c r="O58" s="2">
        <v>211.98814507254099</v>
      </c>
    </row>
    <row r="59" spans="1:15" x14ac:dyDescent="0.25">
      <c r="C59" t="s">
        <v>80</v>
      </c>
      <c r="D59">
        <v>3</v>
      </c>
      <c r="E59">
        <v>50</v>
      </c>
      <c r="F59">
        <v>0</v>
      </c>
      <c r="G59" s="2">
        <v>255.46</v>
      </c>
      <c r="H59">
        <v>0</v>
      </c>
      <c r="I59" s="2">
        <v>18.8</v>
      </c>
      <c r="J59" s="2">
        <v>48</v>
      </c>
      <c r="K59" s="4">
        <v>1.43</v>
      </c>
      <c r="L59">
        <v>0</v>
      </c>
      <c r="M59">
        <v>0</v>
      </c>
      <c r="N59">
        <v>0</v>
      </c>
      <c r="O59" s="2">
        <v>100.05516666666666</v>
      </c>
    </row>
    <row r="60" spans="1:15" x14ac:dyDescent="0.25">
      <c r="A60" t="s">
        <v>81</v>
      </c>
      <c r="C60" t="s">
        <v>109</v>
      </c>
      <c r="D60">
        <v>8</v>
      </c>
      <c r="E60">
        <v>0</v>
      </c>
      <c r="F60">
        <v>0</v>
      </c>
      <c r="G60" s="2">
        <v>171</v>
      </c>
      <c r="H60">
        <v>0</v>
      </c>
      <c r="I60" s="2">
        <v>24.65</v>
      </c>
      <c r="J60" s="2">
        <v>61</v>
      </c>
      <c r="K60" s="4">
        <v>2.31</v>
      </c>
      <c r="L60">
        <v>0</v>
      </c>
      <c r="M60">
        <v>0</v>
      </c>
      <c r="N60">
        <v>0</v>
      </c>
      <c r="O60" s="2">
        <v>69.100819672131138</v>
      </c>
    </row>
    <row r="61" spans="1:15" x14ac:dyDescent="0.25">
      <c r="C61" t="s">
        <v>110</v>
      </c>
      <c r="D61">
        <v>5</v>
      </c>
      <c r="E61">
        <v>100</v>
      </c>
      <c r="F61">
        <v>50</v>
      </c>
      <c r="G61" s="2">
        <v>227</v>
      </c>
      <c r="H61">
        <v>0</v>
      </c>
      <c r="I61" s="2">
        <v>21.35</v>
      </c>
      <c r="J61" s="2">
        <v>59</v>
      </c>
      <c r="K61" s="4">
        <v>1.45</v>
      </c>
      <c r="L61">
        <v>100</v>
      </c>
      <c r="M61">
        <v>0</v>
      </c>
      <c r="N61">
        <v>0</v>
      </c>
      <c r="O61" s="2">
        <v>82.143220338983056</v>
      </c>
    </row>
    <row r="62" spans="1:15" x14ac:dyDescent="0.25">
      <c r="C62" t="s">
        <v>111</v>
      </c>
      <c r="D62">
        <v>1</v>
      </c>
      <c r="E62">
        <v>100</v>
      </c>
      <c r="F62">
        <v>50</v>
      </c>
      <c r="G62" s="2">
        <v>223.25</v>
      </c>
      <c r="H62">
        <v>0</v>
      </c>
      <c r="I62" s="2">
        <v>27.427500000000002</v>
      </c>
      <c r="J62" s="2">
        <v>66</v>
      </c>
      <c r="K62" s="4">
        <v>2.4874999999999998</v>
      </c>
      <c r="L62">
        <v>0</v>
      </c>
      <c r="M62">
        <v>0</v>
      </c>
      <c r="N62">
        <v>0</v>
      </c>
      <c r="O62" s="2">
        <v>92.775596590909089</v>
      </c>
    </row>
    <row r="63" spans="1:15" x14ac:dyDescent="0.25">
      <c r="C63" t="s">
        <v>112</v>
      </c>
      <c r="D63">
        <v>5</v>
      </c>
      <c r="E63">
        <v>100</v>
      </c>
      <c r="F63">
        <v>50</v>
      </c>
      <c r="G63" s="2">
        <v>163.5</v>
      </c>
      <c r="H63">
        <v>0</v>
      </c>
      <c r="I63" s="2">
        <v>17.854999999999997</v>
      </c>
      <c r="J63" s="2">
        <v>76</v>
      </c>
      <c r="K63" s="4">
        <v>3.9000000000000004</v>
      </c>
      <c r="L63">
        <v>0</v>
      </c>
      <c r="M63">
        <v>0</v>
      </c>
      <c r="N63">
        <v>0</v>
      </c>
      <c r="O63" s="2">
        <v>38.411743421052627</v>
      </c>
    </row>
    <row r="64" spans="1:15" x14ac:dyDescent="0.25">
      <c r="C64" t="s">
        <v>86</v>
      </c>
      <c r="D64">
        <v>40</v>
      </c>
      <c r="E64">
        <v>75</v>
      </c>
      <c r="F64">
        <v>25</v>
      </c>
      <c r="G64" s="2">
        <v>289.5</v>
      </c>
      <c r="H64">
        <v>0</v>
      </c>
      <c r="I64" s="2">
        <v>27.25</v>
      </c>
      <c r="J64" s="2">
        <v>134</v>
      </c>
      <c r="K64" s="4">
        <v>1.9249999999999998</v>
      </c>
      <c r="L64">
        <v>0</v>
      </c>
      <c r="M64">
        <v>0</v>
      </c>
      <c r="N64">
        <v>0</v>
      </c>
      <c r="O64" s="2">
        <v>58.903616141292197</v>
      </c>
    </row>
    <row r="65" spans="1:27" x14ac:dyDescent="0.25">
      <c r="C65" t="s">
        <v>87</v>
      </c>
      <c r="D65">
        <v>17</v>
      </c>
      <c r="E65">
        <v>75</v>
      </c>
      <c r="F65">
        <v>0</v>
      </c>
      <c r="G65" s="2">
        <v>230.875</v>
      </c>
      <c r="H65">
        <v>0</v>
      </c>
      <c r="I65" s="2">
        <v>29.782499999999999</v>
      </c>
      <c r="J65" s="2">
        <v>87.375</v>
      </c>
      <c r="K65" s="4">
        <v>3.7537500000000001</v>
      </c>
      <c r="L65">
        <v>100</v>
      </c>
      <c r="M65">
        <v>0</v>
      </c>
      <c r="N65">
        <v>25</v>
      </c>
      <c r="O65" s="2">
        <v>90.668066597831697</v>
      </c>
    </row>
    <row r="66" spans="1:27" x14ac:dyDescent="0.25">
      <c r="C66" t="s">
        <v>88</v>
      </c>
      <c r="D66">
        <v>35</v>
      </c>
      <c r="E66">
        <v>75</v>
      </c>
      <c r="F66">
        <v>8.3000000000000007</v>
      </c>
      <c r="G66" s="2">
        <v>232.91666666666666</v>
      </c>
      <c r="H66">
        <v>0</v>
      </c>
      <c r="I66" s="2">
        <v>23.141666666666669</v>
      </c>
      <c r="J66" s="2">
        <v>66.166666666666671</v>
      </c>
      <c r="K66" s="4">
        <v>3.6502777777777773</v>
      </c>
      <c r="L66">
        <v>33.299999999999997</v>
      </c>
      <c r="M66">
        <v>0</v>
      </c>
      <c r="N66">
        <v>0</v>
      </c>
      <c r="O66" s="2">
        <v>81.99410784303312</v>
      </c>
    </row>
    <row r="67" spans="1:27" x14ac:dyDescent="0.25">
      <c r="A67" t="s">
        <v>89</v>
      </c>
      <c r="C67" t="s">
        <v>90</v>
      </c>
      <c r="D67">
        <v>680</v>
      </c>
      <c r="E67">
        <v>98.5</v>
      </c>
      <c r="F67">
        <v>0</v>
      </c>
      <c r="G67" s="2">
        <v>230</v>
      </c>
      <c r="H67">
        <v>0</v>
      </c>
      <c r="I67" s="2">
        <v>23</v>
      </c>
      <c r="J67" s="2">
        <v>55.1</v>
      </c>
      <c r="K67" s="4">
        <v>1.02</v>
      </c>
      <c r="L67">
        <v>0</v>
      </c>
      <c r="M67">
        <v>0</v>
      </c>
      <c r="N67">
        <v>0</v>
      </c>
      <c r="O67" s="2">
        <v>143.6</v>
      </c>
    </row>
    <row r="68" spans="1:27" x14ac:dyDescent="0.25">
      <c r="E68">
        <f>SUM(E3:E67)</f>
        <v>3441.5</v>
      </c>
      <c r="G68" s="2"/>
    </row>
    <row r="69" spans="1:27" x14ac:dyDescent="0.25">
      <c r="B69" t="s">
        <v>91</v>
      </c>
      <c r="D69">
        <f>SUM(D3:D67)</f>
        <v>2101</v>
      </c>
      <c r="E69">
        <v>2101</v>
      </c>
      <c r="F69">
        <v>2101</v>
      </c>
      <c r="G69" s="5">
        <v>2101</v>
      </c>
      <c r="H69">
        <v>2101</v>
      </c>
      <c r="I69" s="5">
        <v>2101</v>
      </c>
      <c r="J69" s="5">
        <v>2101</v>
      </c>
      <c r="K69" s="5">
        <v>2034</v>
      </c>
      <c r="L69" s="5">
        <v>2101</v>
      </c>
      <c r="M69" s="5">
        <v>2101</v>
      </c>
      <c r="N69" s="5">
        <v>2101</v>
      </c>
      <c r="O69" s="5">
        <v>2101</v>
      </c>
    </row>
    <row r="70" spans="1:27" x14ac:dyDescent="0.25">
      <c r="B70" t="s">
        <v>92</v>
      </c>
      <c r="E70" s="1">
        <v>62.7</v>
      </c>
      <c r="F70" s="1">
        <v>2.85</v>
      </c>
      <c r="G70" s="3">
        <v>269.2</v>
      </c>
      <c r="H70" s="1">
        <v>4.5</v>
      </c>
      <c r="I70" s="1">
        <v>27.4</v>
      </c>
      <c r="J70" s="1">
        <v>119.1</v>
      </c>
      <c r="K70" s="1">
        <v>2.9</v>
      </c>
      <c r="L70" s="1">
        <v>12.1</v>
      </c>
      <c r="M70" s="1">
        <v>22.6</v>
      </c>
      <c r="N70" s="1">
        <v>9.01</v>
      </c>
      <c r="O70" s="3">
        <v>136</v>
      </c>
      <c r="P70" s="1"/>
      <c r="R70" s="1"/>
      <c r="T70" s="1"/>
      <c r="V70" s="1"/>
      <c r="AA70" s="1"/>
    </row>
    <row r="71" spans="1:27" x14ac:dyDescent="0.25">
      <c r="E71" s="1"/>
      <c r="F71" s="1"/>
      <c r="I71" s="1"/>
      <c r="J71" s="1"/>
      <c r="K71" s="1"/>
      <c r="L71" s="1"/>
      <c r="N71" s="1"/>
      <c r="O71" s="3"/>
      <c r="P71" s="1"/>
      <c r="R71" s="1"/>
      <c r="S71" s="1"/>
      <c r="T71" s="1"/>
      <c r="V71" s="1"/>
      <c r="W71" s="1"/>
      <c r="X71" s="1"/>
      <c r="Y71" s="1"/>
      <c r="AA71" s="1"/>
    </row>
    <row r="72" spans="1:27" x14ac:dyDescent="0.25">
      <c r="A72" t="s">
        <v>93</v>
      </c>
    </row>
    <row r="73" spans="1:27" x14ac:dyDescent="0.25">
      <c r="A73" t="s">
        <v>94</v>
      </c>
    </row>
    <row r="74" spans="1:27" x14ac:dyDescent="0.25">
      <c r="A74" t="s">
        <v>95</v>
      </c>
    </row>
    <row r="75" spans="1:27" x14ac:dyDescent="0.25">
      <c r="A75" t="s">
        <v>96</v>
      </c>
    </row>
    <row r="76" spans="1:27" x14ac:dyDescent="0.25">
      <c r="A76" t="s">
        <v>97</v>
      </c>
    </row>
    <row r="77" spans="1:27" x14ac:dyDescent="0.25">
      <c r="A77" t="s">
        <v>98</v>
      </c>
    </row>
    <row r="78" spans="1:27" x14ac:dyDescent="0.25">
      <c r="A78" t="s">
        <v>99</v>
      </c>
    </row>
    <row r="79" spans="1:27" x14ac:dyDescent="0.25">
      <c r="A79" t="s">
        <v>100</v>
      </c>
    </row>
    <row r="80" spans="1:27" x14ac:dyDescent="0.25">
      <c r="A80" t="s">
        <v>101</v>
      </c>
    </row>
    <row r="81" spans="1:15" x14ac:dyDescent="0.25">
      <c r="A81" t="s">
        <v>102</v>
      </c>
    </row>
    <row r="82" spans="1:15" x14ac:dyDescent="0.25">
      <c r="A82" t="s">
        <v>103</v>
      </c>
      <c r="O82"/>
    </row>
    <row r="83" spans="1:15" x14ac:dyDescent="0.25">
      <c r="A83" t="s">
        <v>104</v>
      </c>
      <c r="O83"/>
    </row>
    <row r="84" spans="1:15" x14ac:dyDescent="0.25">
      <c r="A84" t="s">
        <v>105</v>
      </c>
      <c r="O8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69"/>
  <sheetViews>
    <sheetView topLeftCell="A49" workbookViewId="0">
      <selection activeCell="C2" sqref="C2:C66"/>
    </sheetView>
  </sheetViews>
  <sheetFormatPr defaultRowHeight="15" x14ac:dyDescent="0.25"/>
  <sheetData>
    <row r="1" spans="1:14" x14ac:dyDescent="0.25">
      <c r="A1" s="1" t="s">
        <v>1</v>
      </c>
      <c r="B1" s="1" t="s">
        <v>2</v>
      </c>
      <c r="C1" s="1" t="s">
        <v>3</v>
      </c>
      <c r="D1" s="1"/>
      <c r="E1" s="1" t="s">
        <v>4</v>
      </c>
      <c r="F1" s="3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3" t="s">
        <v>13</v>
      </c>
    </row>
    <row r="2" spans="1:14" x14ac:dyDescent="0.25">
      <c r="A2" t="s">
        <v>15</v>
      </c>
      <c r="B2">
        <v>120</v>
      </c>
      <c r="C2" s="2">
        <v>167.19821594068583</v>
      </c>
      <c r="D2">
        <f t="shared" ref="D2:D33" si="0">PRODUCT(B2,C2)</f>
        <v>20063.7859128823</v>
      </c>
      <c r="E2">
        <v>0</v>
      </c>
      <c r="F2" s="2">
        <v>372</v>
      </c>
      <c r="G2">
        <v>0</v>
      </c>
      <c r="H2" s="2">
        <v>38.5</v>
      </c>
      <c r="I2" s="2">
        <v>93.5</v>
      </c>
      <c r="J2" s="4"/>
      <c r="K2">
        <v>100</v>
      </c>
      <c r="L2">
        <v>100</v>
      </c>
      <c r="M2">
        <v>0</v>
      </c>
      <c r="N2" s="2">
        <v>167.19821594068583</v>
      </c>
    </row>
    <row r="3" spans="1:14" x14ac:dyDescent="0.25">
      <c r="A3" t="s">
        <v>17</v>
      </c>
      <c r="B3">
        <v>2</v>
      </c>
      <c r="C3" s="2">
        <v>12.981220657276996</v>
      </c>
      <c r="D3">
        <f t="shared" si="0"/>
        <v>25.962441314553992</v>
      </c>
      <c r="E3">
        <v>0</v>
      </c>
      <c r="F3" s="2">
        <v>395</v>
      </c>
      <c r="G3">
        <v>0</v>
      </c>
      <c r="H3" s="2">
        <v>21</v>
      </c>
      <c r="I3" s="2">
        <v>639</v>
      </c>
      <c r="J3" s="4"/>
      <c r="K3">
        <v>0</v>
      </c>
      <c r="L3">
        <v>0</v>
      </c>
      <c r="M3">
        <v>100</v>
      </c>
      <c r="N3" s="2">
        <v>12.981220657276996</v>
      </c>
    </row>
    <row r="4" spans="1:14" x14ac:dyDescent="0.25">
      <c r="A4" t="s">
        <v>18</v>
      </c>
      <c r="B4">
        <v>1</v>
      </c>
      <c r="C4" s="2">
        <v>143.13613445378149</v>
      </c>
      <c r="D4">
        <f t="shared" si="0"/>
        <v>143.13613445378149</v>
      </c>
      <c r="E4">
        <v>0</v>
      </c>
      <c r="F4" s="2">
        <v>439</v>
      </c>
      <c r="G4">
        <v>100</v>
      </c>
      <c r="H4" s="2">
        <v>38.799999999999997</v>
      </c>
      <c r="I4" s="2">
        <v>119</v>
      </c>
      <c r="J4" s="4"/>
      <c r="K4">
        <v>0</v>
      </c>
      <c r="L4">
        <v>0</v>
      </c>
      <c r="M4">
        <v>0</v>
      </c>
      <c r="N4" s="2">
        <v>143.13613445378149</v>
      </c>
    </row>
    <row r="5" spans="1:14" x14ac:dyDescent="0.25">
      <c r="A5" t="s">
        <v>19</v>
      </c>
      <c r="B5">
        <v>1</v>
      </c>
      <c r="C5" s="2">
        <v>27.267990074441688</v>
      </c>
      <c r="D5">
        <f t="shared" si="0"/>
        <v>27.267990074441688</v>
      </c>
      <c r="E5">
        <v>0</v>
      </c>
      <c r="F5" s="2">
        <v>495</v>
      </c>
      <c r="G5">
        <v>0</v>
      </c>
      <c r="H5" s="2">
        <v>22.2</v>
      </c>
      <c r="I5" s="2">
        <v>403</v>
      </c>
      <c r="J5" s="4"/>
      <c r="K5">
        <v>0</v>
      </c>
      <c r="L5">
        <v>0</v>
      </c>
      <c r="M5">
        <v>0</v>
      </c>
      <c r="N5" s="2">
        <v>27.267990074441688</v>
      </c>
    </row>
    <row r="6" spans="1:14" x14ac:dyDescent="0.25">
      <c r="A6" t="s">
        <v>20</v>
      </c>
      <c r="B6">
        <v>7</v>
      </c>
      <c r="C6" s="2">
        <v>30.118844994293966</v>
      </c>
      <c r="D6">
        <f t="shared" si="0"/>
        <v>210.83191496005776</v>
      </c>
      <c r="E6">
        <v>0</v>
      </c>
      <c r="F6" s="2">
        <v>430.33333333333331</v>
      </c>
      <c r="G6">
        <v>16.7</v>
      </c>
      <c r="H6" s="2">
        <v>24.7</v>
      </c>
      <c r="I6" s="2">
        <v>398.33333333333331</v>
      </c>
      <c r="J6" s="4"/>
      <c r="K6">
        <v>0</v>
      </c>
      <c r="L6">
        <v>0</v>
      </c>
      <c r="M6">
        <v>16.7</v>
      </c>
      <c r="N6" s="2">
        <v>30.118844994293966</v>
      </c>
    </row>
    <row r="7" spans="1:14" x14ac:dyDescent="0.25">
      <c r="A7" t="s">
        <v>21</v>
      </c>
      <c r="B7">
        <v>1</v>
      </c>
      <c r="C7" s="2">
        <v>12.578866768759571</v>
      </c>
      <c r="D7">
        <f t="shared" si="0"/>
        <v>12.578866768759571</v>
      </c>
      <c r="E7">
        <v>0</v>
      </c>
      <c r="F7" s="2">
        <v>370</v>
      </c>
      <c r="G7">
        <v>0</v>
      </c>
      <c r="H7" s="2">
        <v>22.2</v>
      </c>
      <c r="I7" s="2">
        <v>653</v>
      </c>
      <c r="J7" s="4"/>
      <c r="K7">
        <v>0</v>
      </c>
      <c r="L7">
        <v>0</v>
      </c>
      <c r="M7">
        <v>100</v>
      </c>
      <c r="N7" s="2">
        <v>12.578866768759571</v>
      </c>
    </row>
    <row r="8" spans="1:14" x14ac:dyDescent="0.25">
      <c r="A8" t="s">
        <v>22</v>
      </c>
      <c r="B8">
        <v>1</v>
      </c>
      <c r="C8" s="2">
        <v>95.646575342465738</v>
      </c>
      <c r="D8">
        <f t="shared" si="0"/>
        <v>95.646575342465738</v>
      </c>
      <c r="E8">
        <v>0</v>
      </c>
      <c r="F8" s="2">
        <v>431</v>
      </c>
      <c r="G8">
        <v>50</v>
      </c>
      <c r="H8" s="2">
        <v>32.4</v>
      </c>
      <c r="I8" s="2">
        <v>146</v>
      </c>
      <c r="J8" s="4">
        <v>1.46</v>
      </c>
      <c r="K8">
        <v>0</v>
      </c>
      <c r="L8">
        <v>0</v>
      </c>
      <c r="M8">
        <v>0</v>
      </c>
      <c r="N8" s="2">
        <v>95.646575342465738</v>
      </c>
    </row>
    <row r="9" spans="1:14" x14ac:dyDescent="0.25">
      <c r="A9" t="s">
        <v>24</v>
      </c>
      <c r="B9">
        <v>5</v>
      </c>
      <c r="C9" s="2">
        <v>53.897887488328657</v>
      </c>
      <c r="D9">
        <f t="shared" si="0"/>
        <v>269.4894374416433</v>
      </c>
      <c r="E9">
        <v>0</v>
      </c>
      <c r="F9" s="2">
        <v>441.33333333333331</v>
      </c>
      <c r="G9">
        <v>0</v>
      </c>
      <c r="H9" s="2">
        <v>26</v>
      </c>
      <c r="I9" s="2">
        <v>281.33333333333331</v>
      </c>
      <c r="J9" s="4">
        <v>1.1200000000000001</v>
      </c>
      <c r="K9">
        <v>0</v>
      </c>
      <c r="L9">
        <v>100</v>
      </c>
      <c r="M9">
        <v>0</v>
      </c>
      <c r="N9" s="2">
        <v>53.897887488328657</v>
      </c>
    </row>
    <row r="10" spans="1:14" x14ac:dyDescent="0.25">
      <c r="A10" t="s">
        <v>25</v>
      </c>
      <c r="B10">
        <v>2</v>
      </c>
      <c r="C10" s="2">
        <v>177.21321070234114</v>
      </c>
      <c r="D10">
        <f t="shared" si="0"/>
        <v>354.42642140468229</v>
      </c>
      <c r="E10">
        <v>0</v>
      </c>
      <c r="F10" s="2">
        <v>485</v>
      </c>
      <c r="G10">
        <v>0</v>
      </c>
      <c r="H10" s="2">
        <v>36</v>
      </c>
      <c r="I10" s="2">
        <v>98</v>
      </c>
      <c r="J10" s="4">
        <v>1.1800000000000002</v>
      </c>
      <c r="K10">
        <v>0</v>
      </c>
      <c r="L10">
        <v>100</v>
      </c>
      <c r="M10">
        <v>0</v>
      </c>
      <c r="N10" s="2">
        <v>177.21321070234114</v>
      </c>
    </row>
    <row r="11" spans="1:14" x14ac:dyDescent="0.25">
      <c r="A11" t="s">
        <v>26</v>
      </c>
      <c r="B11">
        <v>4</v>
      </c>
      <c r="C11" s="2">
        <v>170.36942798659379</v>
      </c>
      <c r="D11">
        <f t="shared" si="0"/>
        <v>681.47771194637517</v>
      </c>
      <c r="E11">
        <v>0</v>
      </c>
      <c r="F11" s="2">
        <v>550.66666666666663</v>
      </c>
      <c r="G11">
        <v>0</v>
      </c>
      <c r="H11" s="2">
        <v>44</v>
      </c>
      <c r="I11" s="2">
        <v>145.66666666666666</v>
      </c>
      <c r="J11" s="4">
        <v>1.1166666666666669</v>
      </c>
      <c r="K11">
        <v>0</v>
      </c>
      <c r="L11">
        <v>100</v>
      </c>
      <c r="M11">
        <v>0</v>
      </c>
      <c r="N11" s="2">
        <v>170.36942798659379</v>
      </c>
    </row>
    <row r="12" spans="1:14" x14ac:dyDescent="0.25">
      <c r="A12" t="s">
        <v>27</v>
      </c>
      <c r="B12">
        <v>1</v>
      </c>
      <c r="C12" s="2">
        <v>246.68269230769232</v>
      </c>
      <c r="D12">
        <f t="shared" si="0"/>
        <v>246.68269230769232</v>
      </c>
      <c r="E12">
        <v>0</v>
      </c>
      <c r="F12" s="2">
        <v>733</v>
      </c>
      <c r="G12">
        <v>0</v>
      </c>
      <c r="H12" s="2">
        <v>35</v>
      </c>
      <c r="I12" s="2">
        <v>104</v>
      </c>
      <c r="J12" s="4">
        <v>1.1200000000000001</v>
      </c>
      <c r="K12">
        <v>0</v>
      </c>
      <c r="L12">
        <v>100</v>
      </c>
      <c r="M12">
        <v>0</v>
      </c>
      <c r="N12" s="2">
        <v>246.68269230769232</v>
      </c>
    </row>
    <row r="13" spans="1:14" x14ac:dyDescent="0.25">
      <c r="A13" t="s">
        <v>28</v>
      </c>
      <c r="B13">
        <v>2</v>
      </c>
      <c r="C13" s="2">
        <v>45.402597402597401</v>
      </c>
      <c r="D13">
        <f t="shared" si="0"/>
        <v>90.805194805194802</v>
      </c>
      <c r="E13">
        <v>0</v>
      </c>
      <c r="F13" s="2">
        <v>456</v>
      </c>
      <c r="G13">
        <v>0</v>
      </c>
      <c r="H13" s="2">
        <v>23</v>
      </c>
      <c r="I13" s="2">
        <v>231</v>
      </c>
      <c r="J13" s="4">
        <v>1.32</v>
      </c>
      <c r="K13">
        <v>0</v>
      </c>
      <c r="L13">
        <v>100</v>
      </c>
      <c r="M13">
        <v>0</v>
      </c>
      <c r="N13" s="2">
        <v>45.402597402597401</v>
      </c>
    </row>
    <row r="14" spans="1:14" x14ac:dyDescent="0.25">
      <c r="A14" t="s">
        <v>29</v>
      </c>
      <c r="B14">
        <v>8</v>
      </c>
      <c r="C14" s="2">
        <v>92.433931018730021</v>
      </c>
      <c r="D14">
        <f t="shared" si="0"/>
        <v>739.47144814984017</v>
      </c>
      <c r="E14">
        <v>0</v>
      </c>
      <c r="F14" s="2">
        <v>648</v>
      </c>
      <c r="G14">
        <v>0</v>
      </c>
      <c r="H14" s="2">
        <v>29</v>
      </c>
      <c r="I14" s="2">
        <v>209.5</v>
      </c>
      <c r="J14" s="4">
        <v>1.1000000000000001</v>
      </c>
      <c r="K14">
        <v>0</v>
      </c>
      <c r="L14">
        <v>100</v>
      </c>
      <c r="M14">
        <v>0</v>
      </c>
      <c r="N14" s="2">
        <v>92.433931018730021</v>
      </c>
    </row>
    <row r="15" spans="1:14" x14ac:dyDescent="0.25">
      <c r="A15" t="s">
        <v>31</v>
      </c>
      <c r="B15">
        <v>1</v>
      </c>
      <c r="C15" s="2">
        <v>140.70454545454547</v>
      </c>
      <c r="D15">
        <f t="shared" si="0"/>
        <v>140.70454545454547</v>
      </c>
      <c r="E15">
        <v>0</v>
      </c>
      <c r="F15" s="2">
        <v>151</v>
      </c>
      <c r="G15">
        <v>0</v>
      </c>
      <c r="H15" s="2">
        <v>41</v>
      </c>
      <c r="I15" s="2">
        <v>44</v>
      </c>
      <c r="J15" s="4">
        <v>1.8</v>
      </c>
      <c r="K15">
        <v>0</v>
      </c>
      <c r="L15">
        <v>0</v>
      </c>
      <c r="M15">
        <v>100</v>
      </c>
      <c r="N15" s="2">
        <v>140.70454545454547</v>
      </c>
    </row>
    <row r="16" spans="1:14" x14ac:dyDescent="0.25">
      <c r="A16" t="s">
        <v>32</v>
      </c>
      <c r="B16">
        <v>20</v>
      </c>
      <c r="C16" s="2">
        <v>9.8299733681476695</v>
      </c>
      <c r="D16">
        <f t="shared" si="0"/>
        <v>196.59946736295339</v>
      </c>
      <c r="E16">
        <v>0</v>
      </c>
      <c r="F16" s="2">
        <v>216.75</v>
      </c>
      <c r="G16">
        <v>0</v>
      </c>
      <c r="H16" s="2">
        <v>15.5</v>
      </c>
      <c r="I16" s="2">
        <v>602.5</v>
      </c>
      <c r="J16" s="4">
        <v>88.442857142857136</v>
      </c>
      <c r="K16">
        <v>100</v>
      </c>
      <c r="L16">
        <v>0</v>
      </c>
      <c r="M16">
        <v>100</v>
      </c>
      <c r="N16" s="2">
        <v>9.8299733681476695</v>
      </c>
    </row>
    <row r="17" spans="1:14" x14ac:dyDescent="0.25">
      <c r="A17" t="s">
        <v>33</v>
      </c>
      <c r="B17">
        <v>20</v>
      </c>
      <c r="C17" s="2">
        <v>11.348486768078834</v>
      </c>
      <c r="D17">
        <f t="shared" si="0"/>
        <v>226.96973536157668</v>
      </c>
      <c r="E17">
        <v>0</v>
      </c>
      <c r="F17" s="2">
        <v>207.5</v>
      </c>
      <c r="G17">
        <v>0</v>
      </c>
      <c r="H17" s="2">
        <v>20.5</v>
      </c>
      <c r="I17" s="2">
        <v>404</v>
      </c>
      <c r="J17" s="4">
        <v>12</v>
      </c>
      <c r="K17">
        <v>75</v>
      </c>
      <c r="L17">
        <v>0</v>
      </c>
      <c r="M17">
        <v>100</v>
      </c>
      <c r="N17" s="2">
        <v>11.348486768078834</v>
      </c>
    </row>
    <row r="18" spans="1:14" x14ac:dyDescent="0.25">
      <c r="A18" t="s">
        <v>34</v>
      </c>
      <c r="B18">
        <v>19</v>
      </c>
      <c r="C18" s="2">
        <v>76.7660175879397</v>
      </c>
      <c r="D18">
        <f t="shared" si="0"/>
        <v>1458.5543341708544</v>
      </c>
      <c r="E18">
        <v>0</v>
      </c>
      <c r="F18" s="2">
        <v>209.25</v>
      </c>
      <c r="G18">
        <v>0</v>
      </c>
      <c r="H18" s="2">
        <v>29.75</v>
      </c>
      <c r="I18" s="2">
        <v>119.5</v>
      </c>
      <c r="J18" s="4">
        <v>6.1999999999999993</v>
      </c>
      <c r="K18">
        <v>100</v>
      </c>
      <c r="L18">
        <v>0</v>
      </c>
      <c r="M18">
        <v>100</v>
      </c>
      <c r="N18" s="2">
        <v>76.7660175879397</v>
      </c>
    </row>
    <row r="19" spans="1:14" x14ac:dyDescent="0.25">
      <c r="A19" t="s">
        <v>35</v>
      </c>
      <c r="B19">
        <v>3</v>
      </c>
      <c r="C19" s="2">
        <v>18.398845306826974</v>
      </c>
      <c r="D19">
        <f t="shared" si="0"/>
        <v>55.196535920480926</v>
      </c>
      <c r="E19">
        <v>0</v>
      </c>
      <c r="F19" s="2">
        <v>259.5</v>
      </c>
      <c r="G19">
        <v>0</v>
      </c>
      <c r="H19" s="2">
        <v>17</v>
      </c>
      <c r="I19" s="2">
        <v>238</v>
      </c>
      <c r="J19" s="4">
        <v>11.1</v>
      </c>
      <c r="K19">
        <v>100</v>
      </c>
      <c r="L19">
        <v>0</v>
      </c>
      <c r="M19">
        <v>100</v>
      </c>
      <c r="N19" s="2">
        <v>18.398845306826974</v>
      </c>
    </row>
    <row r="20" spans="1:14" x14ac:dyDescent="0.25">
      <c r="A20" t="s">
        <v>36</v>
      </c>
      <c r="B20">
        <v>50</v>
      </c>
      <c r="C20" s="2">
        <v>10.396051923594296</v>
      </c>
      <c r="D20">
        <f t="shared" si="0"/>
        <v>519.80259617971478</v>
      </c>
      <c r="E20">
        <v>0</v>
      </c>
      <c r="F20" s="2">
        <v>162</v>
      </c>
      <c r="G20">
        <v>0</v>
      </c>
      <c r="H20" s="2">
        <v>12.3</v>
      </c>
      <c r="I20" s="2">
        <v>231</v>
      </c>
      <c r="J20" s="4">
        <v>2.6999999999999997</v>
      </c>
      <c r="K20">
        <v>66.7</v>
      </c>
      <c r="L20">
        <v>0</v>
      </c>
      <c r="M20">
        <v>100</v>
      </c>
      <c r="N20" s="2">
        <v>10.396051923594296</v>
      </c>
    </row>
    <row r="21" spans="1:14" x14ac:dyDescent="0.25">
      <c r="A21" t="s">
        <v>37</v>
      </c>
      <c r="B21">
        <v>9</v>
      </c>
      <c r="C21" s="2">
        <v>12.853358735453169</v>
      </c>
      <c r="D21">
        <f t="shared" si="0"/>
        <v>115.68022861907852</v>
      </c>
      <c r="E21">
        <v>0</v>
      </c>
      <c r="F21" s="2">
        <v>179</v>
      </c>
      <c r="G21">
        <v>0</v>
      </c>
      <c r="H21" s="2">
        <v>16</v>
      </c>
      <c r="I21" s="2">
        <v>276.25</v>
      </c>
      <c r="J21" s="4">
        <v>15.75</v>
      </c>
      <c r="K21">
        <v>100</v>
      </c>
      <c r="L21">
        <v>0</v>
      </c>
      <c r="M21">
        <v>100</v>
      </c>
      <c r="N21" s="2">
        <v>12.853358735453169</v>
      </c>
    </row>
    <row r="22" spans="1:14" x14ac:dyDescent="0.25">
      <c r="A22" t="s">
        <v>38</v>
      </c>
      <c r="B22">
        <v>278</v>
      </c>
      <c r="C22" s="2">
        <v>57.272673384954011</v>
      </c>
      <c r="D22">
        <f t="shared" si="0"/>
        <v>15921.803201017216</v>
      </c>
      <c r="E22">
        <v>0</v>
      </c>
      <c r="F22" s="2">
        <v>187.4</v>
      </c>
      <c r="G22">
        <v>0</v>
      </c>
      <c r="H22" s="2">
        <v>23.2</v>
      </c>
      <c r="I22" s="2">
        <v>150.18</v>
      </c>
      <c r="J22" s="4">
        <v>4.0999999999999996</v>
      </c>
      <c r="K22">
        <v>0</v>
      </c>
      <c r="L22">
        <v>0</v>
      </c>
      <c r="M22">
        <v>0</v>
      </c>
      <c r="N22" s="2">
        <v>57.272673384954011</v>
      </c>
    </row>
    <row r="23" spans="1:14" x14ac:dyDescent="0.25">
      <c r="A23" t="s">
        <v>39</v>
      </c>
      <c r="B23">
        <v>18</v>
      </c>
      <c r="C23" s="2">
        <v>130.28917050691246</v>
      </c>
      <c r="D23">
        <f t="shared" si="0"/>
        <v>2345.205069124424</v>
      </c>
      <c r="E23">
        <v>25</v>
      </c>
      <c r="F23" s="2">
        <v>160.5</v>
      </c>
      <c r="G23">
        <v>0</v>
      </c>
      <c r="H23" s="2">
        <v>49</v>
      </c>
      <c r="I23" s="2">
        <v>60.75</v>
      </c>
      <c r="J23" s="4">
        <v>2.5499999999999998</v>
      </c>
      <c r="K23">
        <v>0</v>
      </c>
      <c r="L23">
        <v>0</v>
      </c>
      <c r="M23">
        <v>0</v>
      </c>
      <c r="N23" s="2">
        <v>130.28917050691246</v>
      </c>
    </row>
    <row r="24" spans="1:14" x14ac:dyDescent="0.25">
      <c r="A24" t="s">
        <v>40</v>
      </c>
      <c r="B24">
        <v>10</v>
      </c>
      <c r="C24" s="2">
        <v>43.721532806000752</v>
      </c>
      <c r="D24">
        <f t="shared" si="0"/>
        <v>437.21532806000755</v>
      </c>
      <c r="E24">
        <v>50</v>
      </c>
      <c r="F24" s="2">
        <v>111.5</v>
      </c>
      <c r="G24">
        <v>0</v>
      </c>
      <c r="H24" s="2">
        <v>29.5</v>
      </c>
      <c r="I24" s="2">
        <v>91.35</v>
      </c>
      <c r="J24" s="4">
        <v>2.65</v>
      </c>
      <c r="K24">
        <v>0</v>
      </c>
      <c r="L24">
        <v>0</v>
      </c>
      <c r="M24">
        <v>0</v>
      </c>
      <c r="N24" s="2">
        <v>43.721532806000752</v>
      </c>
    </row>
    <row r="25" spans="1:14" x14ac:dyDescent="0.25">
      <c r="A25" t="s">
        <v>42</v>
      </c>
      <c r="B25">
        <v>40</v>
      </c>
      <c r="C25" s="2">
        <v>12.400641952818422</v>
      </c>
      <c r="D25">
        <f t="shared" si="0"/>
        <v>496.02567811273684</v>
      </c>
      <c r="E25">
        <v>0</v>
      </c>
      <c r="F25" s="2">
        <v>275.2</v>
      </c>
      <c r="G25">
        <v>50</v>
      </c>
      <c r="H25" s="2">
        <v>19.600000000000001</v>
      </c>
      <c r="I25" s="2">
        <v>438.2</v>
      </c>
      <c r="J25" s="4">
        <v>1.8400000000000003</v>
      </c>
      <c r="K25">
        <v>0</v>
      </c>
      <c r="L25">
        <v>0</v>
      </c>
      <c r="M25">
        <v>0</v>
      </c>
      <c r="N25" s="2">
        <v>12.400641952818422</v>
      </c>
    </row>
    <row r="26" spans="1:14" x14ac:dyDescent="0.25">
      <c r="A26" t="s">
        <v>44</v>
      </c>
      <c r="B26">
        <v>1</v>
      </c>
      <c r="C26" s="2">
        <v>1380.7538461538461</v>
      </c>
      <c r="D26">
        <f t="shared" si="0"/>
        <v>1380.7538461538461</v>
      </c>
      <c r="E26">
        <v>0</v>
      </c>
      <c r="F26" s="2">
        <v>902</v>
      </c>
      <c r="G26">
        <v>100</v>
      </c>
      <c r="H26" s="2">
        <v>39.799999999999997</v>
      </c>
      <c r="I26" s="2">
        <v>26</v>
      </c>
      <c r="J26" s="4">
        <v>1.3</v>
      </c>
      <c r="K26">
        <v>0</v>
      </c>
      <c r="L26">
        <v>100</v>
      </c>
      <c r="M26">
        <v>0</v>
      </c>
      <c r="N26" s="2">
        <v>1380.7538461538461</v>
      </c>
    </row>
    <row r="27" spans="1:14" x14ac:dyDescent="0.25">
      <c r="A27" t="s">
        <v>46</v>
      </c>
      <c r="B27">
        <v>3</v>
      </c>
      <c r="C27" s="2">
        <v>246.15080113981276</v>
      </c>
      <c r="D27">
        <f t="shared" si="0"/>
        <v>738.45240341943827</v>
      </c>
      <c r="E27">
        <v>0</v>
      </c>
      <c r="F27" s="2">
        <v>1156</v>
      </c>
      <c r="G27">
        <v>100</v>
      </c>
      <c r="H27" s="2">
        <v>40.299999999999997</v>
      </c>
      <c r="I27" s="2">
        <v>197</v>
      </c>
      <c r="J27" s="4">
        <v>1.1266666666666667</v>
      </c>
      <c r="K27">
        <v>0</v>
      </c>
      <c r="L27">
        <v>100</v>
      </c>
      <c r="M27">
        <v>0</v>
      </c>
      <c r="N27" s="2">
        <v>246.15080113981276</v>
      </c>
    </row>
    <row r="28" spans="1:14" x14ac:dyDescent="0.25">
      <c r="A28" t="s">
        <v>48</v>
      </c>
      <c r="B28">
        <v>35</v>
      </c>
      <c r="C28" s="2">
        <v>155.80045566521252</v>
      </c>
      <c r="D28">
        <f t="shared" si="0"/>
        <v>5453.0159482824383</v>
      </c>
      <c r="E28">
        <v>29.2</v>
      </c>
      <c r="F28" s="2">
        <v>272.83333333333331</v>
      </c>
      <c r="G28">
        <v>0</v>
      </c>
      <c r="H28" s="2">
        <v>38.583333333333336</v>
      </c>
      <c r="I28" s="2">
        <v>102.66666666666667</v>
      </c>
      <c r="J28" s="4"/>
      <c r="K28">
        <v>0</v>
      </c>
      <c r="L28">
        <v>0</v>
      </c>
      <c r="M28">
        <v>0</v>
      </c>
      <c r="N28" s="2">
        <v>155.80045566521252</v>
      </c>
    </row>
    <row r="29" spans="1:14" x14ac:dyDescent="0.25">
      <c r="A29" t="s">
        <v>50</v>
      </c>
      <c r="B29">
        <v>1</v>
      </c>
      <c r="C29" s="2">
        <v>99.722627737226276</v>
      </c>
      <c r="D29">
        <f t="shared" si="0"/>
        <v>99.722627737226276</v>
      </c>
      <c r="E29">
        <v>0</v>
      </c>
      <c r="F29" s="2">
        <v>594</v>
      </c>
      <c r="G29">
        <v>100</v>
      </c>
      <c r="H29" s="2">
        <v>23</v>
      </c>
      <c r="I29" s="2">
        <v>137</v>
      </c>
      <c r="J29" s="4">
        <v>1.1599999999999999</v>
      </c>
      <c r="K29">
        <v>0</v>
      </c>
      <c r="L29">
        <v>100</v>
      </c>
      <c r="M29">
        <v>0</v>
      </c>
      <c r="N29" s="2">
        <v>99.722627737226276</v>
      </c>
    </row>
    <row r="30" spans="1:14" x14ac:dyDescent="0.25">
      <c r="A30" t="s">
        <v>51</v>
      </c>
      <c r="B30">
        <v>12</v>
      </c>
      <c r="C30" s="2">
        <v>135.9093526254151</v>
      </c>
      <c r="D30">
        <f t="shared" si="0"/>
        <v>1630.9122315049813</v>
      </c>
      <c r="E30">
        <v>5</v>
      </c>
      <c r="F30" s="2">
        <v>838.9</v>
      </c>
      <c r="G30">
        <v>100</v>
      </c>
      <c r="H30" s="2">
        <v>31.7</v>
      </c>
      <c r="I30" s="2">
        <v>240.5</v>
      </c>
      <c r="J30" s="4">
        <v>1.262</v>
      </c>
      <c r="K30">
        <v>0</v>
      </c>
      <c r="L30">
        <v>100</v>
      </c>
      <c r="M30">
        <v>0</v>
      </c>
      <c r="N30" s="2">
        <v>135.9093526254151</v>
      </c>
    </row>
    <row r="31" spans="1:14" x14ac:dyDescent="0.25">
      <c r="A31" t="s">
        <v>52</v>
      </c>
      <c r="B31">
        <v>6</v>
      </c>
      <c r="C31" s="2">
        <v>119.5619173037704</v>
      </c>
      <c r="D31">
        <f t="shared" si="0"/>
        <v>717.37150382262234</v>
      </c>
      <c r="E31">
        <v>0</v>
      </c>
      <c r="F31" s="2">
        <v>761.4</v>
      </c>
      <c r="G31">
        <v>100</v>
      </c>
      <c r="H31" s="2">
        <v>28.8</v>
      </c>
      <c r="I31" s="2">
        <v>241.4</v>
      </c>
      <c r="J31" s="4">
        <v>1.1600000000000001</v>
      </c>
      <c r="K31">
        <v>0</v>
      </c>
      <c r="L31">
        <v>100</v>
      </c>
      <c r="M31">
        <v>0</v>
      </c>
      <c r="N31" s="2">
        <v>119.5619173037704</v>
      </c>
    </row>
    <row r="32" spans="1:14" x14ac:dyDescent="0.25">
      <c r="A32" t="s">
        <v>53</v>
      </c>
      <c r="B32">
        <v>3</v>
      </c>
      <c r="C32" s="2">
        <v>75.467889908256893</v>
      </c>
      <c r="D32">
        <f t="shared" si="0"/>
        <v>226.40366972477068</v>
      </c>
      <c r="E32">
        <v>0</v>
      </c>
      <c r="F32" s="2">
        <v>686</v>
      </c>
      <c r="G32">
        <v>100</v>
      </c>
      <c r="H32" s="2">
        <v>22</v>
      </c>
      <c r="I32" s="2">
        <v>200</v>
      </c>
      <c r="J32" s="4">
        <v>1.1400000000000001</v>
      </c>
      <c r="K32">
        <v>0</v>
      </c>
      <c r="L32">
        <v>100</v>
      </c>
      <c r="M32">
        <v>0</v>
      </c>
      <c r="N32" s="2">
        <v>75.467889908256893</v>
      </c>
    </row>
    <row r="33" spans="1:14" x14ac:dyDescent="0.25">
      <c r="A33" t="s">
        <v>54</v>
      </c>
      <c r="B33">
        <v>5</v>
      </c>
      <c r="C33" s="2">
        <v>108.72399670698579</v>
      </c>
      <c r="D33">
        <f t="shared" si="0"/>
        <v>543.61998353492891</v>
      </c>
      <c r="E33">
        <v>0</v>
      </c>
      <c r="F33" s="2">
        <v>701.6</v>
      </c>
      <c r="G33">
        <v>100</v>
      </c>
      <c r="H33" s="2">
        <v>28.4</v>
      </c>
      <c r="I33" s="2">
        <v>218.8</v>
      </c>
      <c r="J33" s="4">
        <v>1.248</v>
      </c>
      <c r="K33">
        <v>40</v>
      </c>
      <c r="L33">
        <v>100</v>
      </c>
      <c r="M33">
        <v>0</v>
      </c>
      <c r="N33" s="2">
        <v>108.72399670698579</v>
      </c>
    </row>
    <row r="34" spans="1:14" x14ac:dyDescent="0.25">
      <c r="A34" t="s">
        <v>55</v>
      </c>
      <c r="B34">
        <v>2</v>
      </c>
      <c r="C34" s="2">
        <v>91.944562263900863</v>
      </c>
      <c r="D34">
        <f t="shared" ref="D34:D65" si="1">PRODUCT(B34,C34)</f>
        <v>183.88912452780173</v>
      </c>
      <c r="E34">
        <v>0</v>
      </c>
      <c r="F34" s="2">
        <v>788.5</v>
      </c>
      <c r="G34">
        <v>100</v>
      </c>
      <c r="H34" s="2">
        <v>25</v>
      </c>
      <c r="I34" s="2">
        <v>270</v>
      </c>
      <c r="J34" s="4">
        <v>1.1200000000000001</v>
      </c>
      <c r="K34">
        <v>0</v>
      </c>
      <c r="L34">
        <v>100</v>
      </c>
      <c r="M34">
        <v>0</v>
      </c>
      <c r="N34" s="2">
        <v>91.944562263900863</v>
      </c>
    </row>
    <row r="35" spans="1:14" x14ac:dyDescent="0.25">
      <c r="A35" t="s">
        <v>56</v>
      </c>
      <c r="B35">
        <v>6</v>
      </c>
      <c r="C35" s="2">
        <v>53.632313660231112</v>
      </c>
      <c r="D35">
        <f t="shared" si="1"/>
        <v>321.79388196138666</v>
      </c>
      <c r="E35">
        <v>12.5</v>
      </c>
      <c r="F35" s="2">
        <v>660.25</v>
      </c>
      <c r="G35">
        <v>100</v>
      </c>
      <c r="H35" s="2">
        <v>25.25</v>
      </c>
      <c r="I35" s="2">
        <v>361.75</v>
      </c>
      <c r="J35" s="4">
        <v>1.24</v>
      </c>
      <c r="K35">
        <v>0</v>
      </c>
      <c r="L35">
        <v>100</v>
      </c>
      <c r="M35">
        <v>0</v>
      </c>
      <c r="N35" s="2">
        <v>53.632313660231112</v>
      </c>
    </row>
    <row r="36" spans="1:14" x14ac:dyDescent="0.25">
      <c r="A36" t="s">
        <v>57</v>
      </c>
      <c r="B36">
        <v>3</v>
      </c>
      <c r="C36" s="2">
        <v>185.03433740230088</v>
      </c>
      <c r="D36">
        <f t="shared" si="1"/>
        <v>555.10301220690258</v>
      </c>
      <c r="E36">
        <v>25</v>
      </c>
      <c r="F36" s="2">
        <v>953</v>
      </c>
      <c r="G36">
        <v>100</v>
      </c>
      <c r="H36" s="2">
        <v>36</v>
      </c>
      <c r="I36" s="2">
        <v>185</v>
      </c>
      <c r="J36" s="4">
        <v>1.18</v>
      </c>
      <c r="K36">
        <v>0</v>
      </c>
      <c r="L36">
        <v>100</v>
      </c>
      <c r="M36">
        <v>0</v>
      </c>
      <c r="N36" s="2">
        <v>185.03433740230088</v>
      </c>
    </row>
    <row r="37" spans="1:14" x14ac:dyDescent="0.25">
      <c r="A37" t="s">
        <v>58</v>
      </c>
      <c r="B37">
        <v>8</v>
      </c>
      <c r="C37" s="2">
        <v>80.364261022939445</v>
      </c>
      <c r="D37">
        <f t="shared" si="1"/>
        <v>642.91408818351556</v>
      </c>
      <c r="E37">
        <v>0</v>
      </c>
      <c r="F37" s="2">
        <v>797</v>
      </c>
      <c r="G37">
        <v>100</v>
      </c>
      <c r="H37" s="2">
        <v>26</v>
      </c>
      <c r="I37" s="2">
        <v>271</v>
      </c>
      <c r="J37" s="4">
        <v>1.1440000000000001</v>
      </c>
      <c r="K37">
        <v>0</v>
      </c>
      <c r="L37">
        <v>100</v>
      </c>
      <c r="M37">
        <v>0</v>
      </c>
      <c r="N37" s="2">
        <v>80.364261022939445</v>
      </c>
    </row>
    <row r="38" spans="1:14" x14ac:dyDescent="0.25">
      <c r="A38" t="s">
        <v>59</v>
      </c>
      <c r="B38">
        <v>10</v>
      </c>
      <c r="C38" s="2">
        <v>52.98748440580907</v>
      </c>
      <c r="D38">
        <f t="shared" si="1"/>
        <v>529.87484405809073</v>
      </c>
      <c r="E38">
        <v>0</v>
      </c>
      <c r="F38" s="2">
        <v>784.25</v>
      </c>
      <c r="G38">
        <v>100</v>
      </c>
      <c r="H38" s="2">
        <v>25.25</v>
      </c>
      <c r="I38" s="2">
        <v>381.25</v>
      </c>
      <c r="J38" s="4">
        <v>1.2999999999999998</v>
      </c>
      <c r="K38">
        <v>0</v>
      </c>
      <c r="L38">
        <v>100</v>
      </c>
      <c r="M38">
        <v>0</v>
      </c>
      <c r="N38" s="2">
        <v>52.98748440580907</v>
      </c>
    </row>
    <row r="39" spans="1:14" x14ac:dyDescent="0.25">
      <c r="A39" t="s">
        <v>60</v>
      </c>
      <c r="B39">
        <v>6</v>
      </c>
      <c r="C39" s="2">
        <v>55.047619047619051</v>
      </c>
      <c r="D39">
        <f t="shared" si="1"/>
        <v>330.28571428571433</v>
      </c>
      <c r="E39">
        <v>25</v>
      </c>
      <c r="F39" s="2">
        <v>488.5</v>
      </c>
      <c r="G39">
        <v>100</v>
      </c>
      <c r="H39" s="2">
        <v>24.5</v>
      </c>
      <c r="I39" s="2">
        <v>232.5</v>
      </c>
      <c r="J39" s="4">
        <v>1.1600000000000001</v>
      </c>
      <c r="K39">
        <v>0</v>
      </c>
      <c r="L39">
        <v>100</v>
      </c>
      <c r="M39">
        <v>0</v>
      </c>
      <c r="N39" s="2">
        <v>55.047619047619051</v>
      </c>
    </row>
    <row r="40" spans="1:14" x14ac:dyDescent="0.25">
      <c r="A40" t="s">
        <v>61</v>
      </c>
      <c r="B40">
        <v>4</v>
      </c>
      <c r="C40" s="2">
        <v>76.485900911870544</v>
      </c>
      <c r="D40">
        <f t="shared" si="1"/>
        <v>305.94360364748218</v>
      </c>
      <c r="E40">
        <v>0</v>
      </c>
      <c r="F40" s="2">
        <v>499</v>
      </c>
      <c r="G40">
        <v>100</v>
      </c>
      <c r="H40" s="2">
        <v>25.666666666666668</v>
      </c>
      <c r="I40" s="2">
        <v>173.66666666666666</v>
      </c>
      <c r="J40" s="4">
        <v>1.0666666666666667</v>
      </c>
      <c r="K40">
        <v>0</v>
      </c>
      <c r="L40">
        <v>100</v>
      </c>
      <c r="M40">
        <v>0</v>
      </c>
      <c r="N40" s="2">
        <v>76.485900911870544</v>
      </c>
    </row>
    <row r="41" spans="1:14" x14ac:dyDescent="0.25">
      <c r="A41" t="s">
        <v>107</v>
      </c>
      <c r="B41">
        <v>2</v>
      </c>
      <c r="C41" s="2">
        <v>350.3</v>
      </c>
      <c r="D41">
        <f t="shared" si="1"/>
        <v>700.6</v>
      </c>
      <c r="E41">
        <v>25</v>
      </c>
      <c r="F41" s="2">
        <v>868.5</v>
      </c>
      <c r="G41">
        <v>100</v>
      </c>
      <c r="H41" s="2">
        <v>40</v>
      </c>
      <c r="I41" s="2">
        <v>106</v>
      </c>
      <c r="J41" s="4">
        <v>1.1000000000000001</v>
      </c>
      <c r="K41" s="5">
        <v>0</v>
      </c>
      <c r="L41" s="5">
        <v>100</v>
      </c>
      <c r="M41" s="5">
        <v>0</v>
      </c>
      <c r="N41" s="2">
        <v>350.3</v>
      </c>
    </row>
    <row r="42" spans="1:14" x14ac:dyDescent="0.25">
      <c r="A42" t="s">
        <v>63</v>
      </c>
      <c r="B42">
        <v>18</v>
      </c>
      <c r="C42" s="2">
        <v>21.519690068445385</v>
      </c>
      <c r="D42">
        <f t="shared" si="1"/>
        <v>387.35442123201693</v>
      </c>
      <c r="E42">
        <v>12.5</v>
      </c>
      <c r="F42" s="2">
        <v>243.22</v>
      </c>
      <c r="G42">
        <v>0</v>
      </c>
      <c r="H42" s="2">
        <v>22.67</v>
      </c>
      <c r="I42" s="2">
        <v>224.75</v>
      </c>
      <c r="J42" s="4">
        <v>2.617</v>
      </c>
      <c r="K42">
        <v>0</v>
      </c>
      <c r="L42">
        <v>0</v>
      </c>
      <c r="M42">
        <v>0</v>
      </c>
      <c r="N42" s="2">
        <v>21.519690068445385</v>
      </c>
    </row>
    <row r="43" spans="1:14" x14ac:dyDescent="0.25">
      <c r="A43" t="s">
        <v>64</v>
      </c>
      <c r="B43">
        <v>150</v>
      </c>
      <c r="C43" s="2">
        <v>42.648924014700441</v>
      </c>
      <c r="D43">
        <f t="shared" si="1"/>
        <v>6397.3386022050663</v>
      </c>
      <c r="E43">
        <v>9.1</v>
      </c>
      <c r="F43" s="2">
        <v>240</v>
      </c>
      <c r="G43">
        <v>0</v>
      </c>
      <c r="H43" s="2">
        <v>23.758181818181814</v>
      </c>
      <c r="I43" s="2">
        <v>157.66363636363636</v>
      </c>
      <c r="J43" s="4">
        <v>2.378181818181818</v>
      </c>
      <c r="K43">
        <v>0</v>
      </c>
      <c r="L43">
        <v>0</v>
      </c>
      <c r="M43">
        <v>0</v>
      </c>
      <c r="N43" s="2">
        <v>42.648924014700441</v>
      </c>
    </row>
    <row r="44" spans="1:14" x14ac:dyDescent="0.25">
      <c r="A44" t="s">
        <v>65</v>
      </c>
      <c r="B44">
        <v>30</v>
      </c>
      <c r="C44" s="2">
        <v>4.8780487804878049E-3</v>
      </c>
      <c r="D44">
        <f t="shared" si="1"/>
        <v>0.14634146341463414</v>
      </c>
      <c r="E44">
        <v>0</v>
      </c>
      <c r="F44" s="2">
        <v>205</v>
      </c>
      <c r="G44">
        <v>0</v>
      </c>
      <c r="H44" s="2">
        <v>24</v>
      </c>
      <c r="I44" s="2">
        <v>95</v>
      </c>
      <c r="J44" s="4">
        <v>2.0699999999999998</v>
      </c>
      <c r="K44">
        <v>0</v>
      </c>
      <c r="L44">
        <v>0</v>
      </c>
      <c r="M44">
        <v>0</v>
      </c>
      <c r="N44" s="2">
        <v>4.8780487804878049E-3</v>
      </c>
    </row>
    <row r="45" spans="1:14" x14ac:dyDescent="0.25">
      <c r="A45" t="s">
        <v>66</v>
      </c>
      <c r="B45">
        <v>8</v>
      </c>
      <c r="C45" s="2">
        <v>31.754395604395604</v>
      </c>
      <c r="D45">
        <f t="shared" si="1"/>
        <v>254.03516483516484</v>
      </c>
      <c r="E45">
        <v>0</v>
      </c>
      <c r="F45" s="2">
        <v>200.5</v>
      </c>
      <c r="G45">
        <v>0</v>
      </c>
      <c r="H45" s="2">
        <v>21.5</v>
      </c>
      <c r="I45" s="2">
        <v>126.33181818181818</v>
      </c>
      <c r="J45" s="4">
        <v>2.378181818181818</v>
      </c>
      <c r="K45">
        <v>0</v>
      </c>
      <c r="L45">
        <v>0</v>
      </c>
      <c r="M45">
        <v>0</v>
      </c>
      <c r="N45" s="2">
        <v>31.754395604395604</v>
      </c>
    </row>
    <row r="46" spans="1:14" x14ac:dyDescent="0.25">
      <c r="A46" t="s">
        <v>67</v>
      </c>
      <c r="B46">
        <v>28</v>
      </c>
      <c r="C46" s="2">
        <v>45.101644140570009</v>
      </c>
      <c r="D46">
        <f t="shared" si="1"/>
        <v>1262.8460359359603</v>
      </c>
      <c r="E46">
        <v>6.25</v>
      </c>
      <c r="F46" s="2">
        <v>262.12</v>
      </c>
      <c r="G46">
        <v>0</v>
      </c>
      <c r="H46" s="2">
        <v>26.5</v>
      </c>
      <c r="I46" s="2">
        <v>207.77026515151516</v>
      </c>
      <c r="J46" s="4">
        <v>1.7205757575757576</v>
      </c>
      <c r="K46">
        <v>0</v>
      </c>
      <c r="L46">
        <v>0</v>
      </c>
      <c r="M46">
        <v>0</v>
      </c>
      <c r="N46" s="2">
        <v>45.101644140570009</v>
      </c>
    </row>
    <row r="47" spans="1:14" x14ac:dyDescent="0.25">
      <c r="A47" t="s">
        <v>68</v>
      </c>
      <c r="B47">
        <v>23</v>
      </c>
      <c r="C47" s="2">
        <v>54.198377187804276</v>
      </c>
      <c r="D47">
        <f t="shared" si="1"/>
        <v>1246.5626753194983</v>
      </c>
      <c r="E47">
        <v>0</v>
      </c>
      <c r="F47" s="2">
        <v>135</v>
      </c>
      <c r="G47">
        <v>0</v>
      </c>
      <c r="H47" s="2">
        <v>23</v>
      </c>
      <c r="I47" s="2">
        <v>131</v>
      </c>
      <c r="J47" s="4">
        <v>2.6</v>
      </c>
      <c r="K47">
        <v>0</v>
      </c>
      <c r="L47">
        <v>0</v>
      </c>
      <c r="M47">
        <v>0</v>
      </c>
      <c r="N47" s="2">
        <v>54.198377187804276</v>
      </c>
    </row>
    <row r="48" spans="1:14" x14ac:dyDescent="0.25">
      <c r="A48" t="s">
        <v>69</v>
      </c>
      <c r="B48">
        <v>10</v>
      </c>
      <c r="C48" s="2">
        <v>55.39937235135563</v>
      </c>
      <c r="D48">
        <f t="shared" si="1"/>
        <v>553.99372351355635</v>
      </c>
      <c r="E48">
        <v>0</v>
      </c>
      <c r="F48" s="2">
        <v>216</v>
      </c>
      <c r="G48">
        <v>0</v>
      </c>
      <c r="H48" s="2">
        <v>30</v>
      </c>
      <c r="I48" s="2">
        <v>119</v>
      </c>
      <c r="J48" s="4">
        <v>1.78</v>
      </c>
      <c r="K48">
        <v>0</v>
      </c>
      <c r="L48">
        <v>0</v>
      </c>
      <c r="M48">
        <v>0</v>
      </c>
      <c r="N48" s="2">
        <v>55.39937235135563</v>
      </c>
    </row>
    <row r="49" spans="1:14" x14ac:dyDescent="0.25">
      <c r="A49" t="s">
        <v>71</v>
      </c>
      <c r="B49">
        <v>71</v>
      </c>
      <c r="C49" s="2">
        <v>531.71087763050502</v>
      </c>
      <c r="D49">
        <f t="shared" si="1"/>
        <v>37751.472311765858</v>
      </c>
      <c r="E49">
        <v>0</v>
      </c>
      <c r="F49" s="2">
        <v>364.69083333333333</v>
      </c>
      <c r="G49">
        <v>0</v>
      </c>
      <c r="H49" s="2">
        <v>47.713333333333338</v>
      </c>
      <c r="I49" s="2">
        <v>52.175000000000004</v>
      </c>
      <c r="J49" s="4">
        <v>1.1399999999999999</v>
      </c>
      <c r="K49">
        <v>0</v>
      </c>
      <c r="L49">
        <v>91.7</v>
      </c>
      <c r="M49">
        <v>0</v>
      </c>
      <c r="N49" s="2">
        <v>531.71087763050502</v>
      </c>
    </row>
    <row r="50" spans="1:14" x14ac:dyDescent="0.25">
      <c r="A50" t="s">
        <v>72</v>
      </c>
      <c r="B50">
        <v>80</v>
      </c>
      <c r="C50" s="2">
        <v>227.08159027528507</v>
      </c>
      <c r="D50">
        <f t="shared" si="1"/>
        <v>18166.527222022807</v>
      </c>
      <c r="E50">
        <v>0</v>
      </c>
      <c r="F50" s="2">
        <v>298.49222222222227</v>
      </c>
      <c r="G50">
        <v>0</v>
      </c>
      <c r="H50" s="2">
        <v>34.375555555555557</v>
      </c>
      <c r="I50" s="2">
        <v>67.013333333333321</v>
      </c>
      <c r="J50" s="4">
        <v>1.6122222222222224</v>
      </c>
      <c r="K50">
        <v>0</v>
      </c>
      <c r="L50">
        <v>88.9</v>
      </c>
      <c r="M50">
        <v>11.1</v>
      </c>
      <c r="N50" s="2">
        <v>227.08159027528507</v>
      </c>
    </row>
    <row r="51" spans="1:14" x14ac:dyDescent="0.25">
      <c r="A51" t="s">
        <v>73</v>
      </c>
      <c r="B51">
        <v>18</v>
      </c>
      <c r="C51" s="2">
        <v>172.20042787037232</v>
      </c>
      <c r="D51">
        <f t="shared" si="1"/>
        <v>3099.6077016667018</v>
      </c>
      <c r="E51">
        <v>0</v>
      </c>
      <c r="F51" s="2">
        <v>389.75</v>
      </c>
      <c r="G51">
        <v>0</v>
      </c>
      <c r="H51" s="2">
        <v>36.53</v>
      </c>
      <c r="I51" s="2">
        <v>82.884999999999991</v>
      </c>
      <c r="J51" s="4">
        <v>1.5649999999999999</v>
      </c>
      <c r="K51">
        <v>0</v>
      </c>
      <c r="L51">
        <v>0</v>
      </c>
      <c r="M51">
        <v>0</v>
      </c>
      <c r="N51" s="2">
        <v>172.20042787037232</v>
      </c>
    </row>
    <row r="52" spans="1:14" x14ac:dyDescent="0.25">
      <c r="A52" t="s">
        <v>74</v>
      </c>
      <c r="B52">
        <v>50</v>
      </c>
      <c r="C52" s="2">
        <v>153.55652746808008</v>
      </c>
      <c r="D52">
        <f t="shared" si="1"/>
        <v>7677.8263734040038</v>
      </c>
      <c r="E52">
        <v>0</v>
      </c>
      <c r="F52" s="2">
        <v>300.56142857142856</v>
      </c>
      <c r="G52">
        <v>0</v>
      </c>
      <c r="H52" s="2">
        <v>30.831428571428571</v>
      </c>
      <c r="I52" s="2">
        <v>79.418571428571425</v>
      </c>
      <c r="J52" s="4">
        <v>1.3928571428571428</v>
      </c>
      <c r="K52">
        <v>0</v>
      </c>
      <c r="L52">
        <v>85.7</v>
      </c>
      <c r="M52">
        <v>100</v>
      </c>
      <c r="N52" s="2">
        <v>153.55652746808008</v>
      </c>
    </row>
    <row r="53" spans="1:14" x14ac:dyDescent="0.25">
      <c r="A53" t="s">
        <v>75</v>
      </c>
      <c r="B53">
        <v>48</v>
      </c>
      <c r="C53" s="2">
        <v>453.3084974075154</v>
      </c>
      <c r="D53">
        <f t="shared" si="1"/>
        <v>21758.807875560738</v>
      </c>
      <c r="E53">
        <v>0</v>
      </c>
      <c r="F53" s="2">
        <v>326.82249999999993</v>
      </c>
      <c r="G53">
        <v>0</v>
      </c>
      <c r="H53" s="2">
        <v>52.865714285714283</v>
      </c>
      <c r="I53" s="2">
        <v>41.878749999999997</v>
      </c>
      <c r="J53" s="4">
        <v>1.5137499999999999</v>
      </c>
      <c r="K53">
        <v>0</v>
      </c>
      <c r="L53">
        <v>100</v>
      </c>
      <c r="M53">
        <v>0</v>
      </c>
      <c r="N53" s="2">
        <v>453.3084974075154</v>
      </c>
    </row>
    <row r="54" spans="1:14" x14ac:dyDescent="0.25">
      <c r="A54" t="s">
        <v>76</v>
      </c>
      <c r="B54">
        <v>13</v>
      </c>
      <c r="C54" s="2">
        <v>1166.2754933052092</v>
      </c>
      <c r="D54">
        <f t="shared" si="1"/>
        <v>15161.58141296772</v>
      </c>
      <c r="E54">
        <v>0</v>
      </c>
      <c r="F54" s="2">
        <v>394.19499999999999</v>
      </c>
      <c r="G54">
        <v>0</v>
      </c>
      <c r="H54" s="2">
        <v>54.064999999999998</v>
      </c>
      <c r="I54" s="2">
        <v>18.100000000000001</v>
      </c>
      <c r="J54" s="4">
        <v>1.0950000000000002</v>
      </c>
      <c r="K54">
        <v>0</v>
      </c>
      <c r="L54">
        <v>100</v>
      </c>
      <c r="M54">
        <v>0</v>
      </c>
      <c r="N54" s="2">
        <v>1166.2754933052092</v>
      </c>
    </row>
    <row r="55" spans="1:14" x14ac:dyDescent="0.25">
      <c r="A55" t="s">
        <v>77</v>
      </c>
      <c r="B55">
        <v>3</v>
      </c>
      <c r="C55" s="2">
        <v>196.46947322212466</v>
      </c>
      <c r="D55">
        <f t="shared" si="1"/>
        <v>589.40841966637402</v>
      </c>
      <c r="E55">
        <v>0</v>
      </c>
      <c r="F55" s="2">
        <v>344.54</v>
      </c>
      <c r="G55">
        <v>0</v>
      </c>
      <c r="H55" s="2">
        <v>38.97</v>
      </c>
      <c r="I55" s="2">
        <v>68.34</v>
      </c>
      <c r="J55" s="4">
        <v>1.65</v>
      </c>
      <c r="K55">
        <v>0</v>
      </c>
      <c r="L55">
        <v>100</v>
      </c>
      <c r="M55">
        <v>0</v>
      </c>
      <c r="N55" s="2">
        <v>196.46947322212466</v>
      </c>
    </row>
    <row r="56" spans="1:14" x14ac:dyDescent="0.25">
      <c r="A56" t="s">
        <v>78</v>
      </c>
      <c r="B56">
        <v>7</v>
      </c>
      <c r="C56" s="2">
        <v>282.23796711509715</v>
      </c>
      <c r="D56">
        <f t="shared" si="1"/>
        <v>1975.6657698056802</v>
      </c>
      <c r="E56">
        <v>0</v>
      </c>
      <c r="F56" s="2">
        <v>330.1</v>
      </c>
      <c r="G56">
        <v>0</v>
      </c>
      <c r="H56" s="2">
        <v>57.2</v>
      </c>
      <c r="I56" s="2">
        <v>66.900000000000006</v>
      </c>
      <c r="J56" s="4">
        <v>1.86</v>
      </c>
      <c r="K56">
        <v>0</v>
      </c>
      <c r="L56">
        <v>100</v>
      </c>
      <c r="M56">
        <v>0</v>
      </c>
      <c r="N56" s="2">
        <v>282.23796711509715</v>
      </c>
    </row>
    <row r="57" spans="1:14" x14ac:dyDescent="0.25">
      <c r="A57" t="s">
        <v>79</v>
      </c>
      <c r="B57">
        <v>20</v>
      </c>
      <c r="C57" s="2">
        <v>211.98814507254099</v>
      </c>
      <c r="D57">
        <f t="shared" si="1"/>
        <v>4239.7629014508202</v>
      </c>
      <c r="E57">
        <v>0</v>
      </c>
      <c r="F57" s="2">
        <v>397.65</v>
      </c>
      <c r="G57">
        <v>0</v>
      </c>
      <c r="H57" s="2">
        <v>49.150000000000006</v>
      </c>
      <c r="I57" s="2">
        <v>92.35</v>
      </c>
      <c r="J57" s="4">
        <v>1.19</v>
      </c>
      <c r="K57">
        <v>0</v>
      </c>
      <c r="L57">
        <v>50</v>
      </c>
      <c r="M57">
        <v>0</v>
      </c>
      <c r="N57" s="2">
        <v>211.98814507254099</v>
      </c>
    </row>
    <row r="58" spans="1:14" x14ac:dyDescent="0.25">
      <c r="A58" t="s">
        <v>80</v>
      </c>
      <c r="B58">
        <v>3</v>
      </c>
      <c r="C58" s="2">
        <v>100.05516666666666</v>
      </c>
      <c r="D58">
        <f t="shared" si="1"/>
        <v>300.16550000000001</v>
      </c>
      <c r="E58">
        <v>0</v>
      </c>
      <c r="F58" s="2">
        <v>255.46</v>
      </c>
      <c r="G58">
        <v>0</v>
      </c>
      <c r="H58" s="2">
        <v>18.8</v>
      </c>
      <c r="I58" s="2">
        <v>48</v>
      </c>
      <c r="J58" s="4">
        <v>1.43</v>
      </c>
      <c r="K58">
        <v>0</v>
      </c>
      <c r="L58">
        <v>0</v>
      </c>
      <c r="M58">
        <v>0</v>
      </c>
      <c r="N58" s="2">
        <v>100.05516666666666</v>
      </c>
    </row>
    <row r="59" spans="1:14" x14ac:dyDescent="0.25">
      <c r="A59" t="s">
        <v>82</v>
      </c>
      <c r="B59">
        <v>8</v>
      </c>
      <c r="C59" s="2">
        <v>69.100819672131138</v>
      </c>
      <c r="D59">
        <f t="shared" si="1"/>
        <v>552.8065573770491</v>
      </c>
      <c r="E59">
        <v>0</v>
      </c>
      <c r="F59" s="2">
        <v>171</v>
      </c>
      <c r="G59">
        <v>0</v>
      </c>
      <c r="H59" s="2">
        <v>24.65</v>
      </c>
      <c r="I59" s="2">
        <v>61</v>
      </c>
      <c r="J59" s="4">
        <v>2.31</v>
      </c>
      <c r="K59">
        <v>0</v>
      </c>
      <c r="L59">
        <v>0</v>
      </c>
      <c r="M59">
        <v>0</v>
      </c>
      <c r="N59" s="2">
        <v>69.100819672131138</v>
      </c>
    </row>
    <row r="60" spans="1:14" x14ac:dyDescent="0.25">
      <c r="A60" t="s">
        <v>83</v>
      </c>
      <c r="B60">
        <v>5</v>
      </c>
      <c r="C60" s="2">
        <v>82.143220338983056</v>
      </c>
      <c r="D60">
        <f t="shared" si="1"/>
        <v>410.71610169491527</v>
      </c>
      <c r="E60">
        <v>50</v>
      </c>
      <c r="F60" s="2">
        <v>227</v>
      </c>
      <c r="G60">
        <v>0</v>
      </c>
      <c r="H60" s="2">
        <v>21.35</v>
      </c>
      <c r="I60" s="2">
        <v>59</v>
      </c>
      <c r="J60" s="4">
        <v>1.45</v>
      </c>
      <c r="K60">
        <v>100</v>
      </c>
      <c r="L60">
        <v>0</v>
      </c>
      <c r="M60">
        <v>0</v>
      </c>
      <c r="N60" s="2">
        <v>82.143220338983056</v>
      </c>
    </row>
    <row r="61" spans="1:14" x14ac:dyDescent="0.25">
      <c r="A61" t="s">
        <v>84</v>
      </c>
      <c r="B61">
        <v>1</v>
      </c>
      <c r="C61" s="2">
        <v>92.775596590909089</v>
      </c>
      <c r="D61">
        <f t="shared" si="1"/>
        <v>92.775596590909089</v>
      </c>
      <c r="E61">
        <v>50</v>
      </c>
      <c r="F61" s="2">
        <v>223.25</v>
      </c>
      <c r="G61">
        <v>0</v>
      </c>
      <c r="H61" s="2">
        <v>27.427500000000002</v>
      </c>
      <c r="I61" s="2">
        <v>66</v>
      </c>
      <c r="J61" s="4">
        <v>2.4874999999999998</v>
      </c>
      <c r="K61">
        <v>0</v>
      </c>
      <c r="L61">
        <v>0</v>
      </c>
      <c r="M61">
        <v>0</v>
      </c>
      <c r="N61" s="2">
        <v>92.775596590909089</v>
      </c>
    </row>
    <row r="62" spans="1:14" x14ac:dyDescent="0.25">
      <c r="A62" t="s">
        <v>85</v>
      </c>
      <c r="B62">
        <v>5</v>
      </c>
      <c r="C62" s="2">
        <v>38.411743421052627</v>
      </c>
      <c r="D62">
        <f t="shared" si="1"/>
        <v>192.05871710526313</v>
      </c>
      <c r="E62">
        <v>50</v>
      </c>
      <c r="F62" s="2">
        <v>163.5</v>
      </c>
      <c r="G62">
        <v>0</v>
      </c>
      <c r="H62" s="2">
        <v>17.854999999999997</v>
      </c>
      <c r="I62" s="2">
        <v>76</v>
      </c>
      <c r="J62" s="4">
        <v>3.9000000000000004</v>
      </c>
      <c r="K62">
        <v>0</v>
      </c>
      <c r="L62">
        <v>0</v>
      </c>
      <c r="M62">
        <v>0</v>
      </c>
      <c r="N62" s="2">
        <v>38.411743421052627</v>
      </c>
    </row>
    <row r="63" spans="1:14" x14ac:dyDescent="0.25">
      <c r="A63" t="s">
        <v>86</v>
      </c>
      <c r="B63">
        <v>40</v>
      </c>
      <c r="C63" s="2">
        <v>58.903616141292197</v>
      </c>
      <c r="D63">
        <f t="shared" si="1"/>
        <v>2356.1446456516878</v>
      </c>
      <c r="E63">
        <v>25</v>
      </c>
      <c r="F63" s="2">
        <v>289.5</v>
      </c>
      <c r="G63">
        <v>0</v>
      </c>
      <c r="H63" s="2">
        <v>27.25</v>
      </c>
      <c r="I63" s="2">
        <v>134</v>
      </c>
      <c r="J63" s="4">
        <v>1.9249999999999998</v>
      </c>
      <c r="K63">
        <v>0</v>
      </c>
      <c r="L63">
        <v>0</v>
      </c>
      <c r="M63">
        <v>0</v>
      </c>
      <c r="N63" s="2">
        <v>58.903616141292197</v>
      </c>
    </row>
    <row r="64" spans="1:14" x14ac:dyDescent="0.25">
      <c r="A64" t="s">
        <v>87</v>
      </c>
      <c r="B64">
        <v>17</v>
      </c>
      <c r="C64" s="2">
        <v>90.668066597831697</v>
      </c>
      <c r="D64">
        <f t="shared" si="1"/>
        <v>1541.3571321631389</v>
      </c>
      <c r="E64">
        <v>0</v>
      </c>
      <c r="F64" s="2">
        <v>230.875</v>
      </c>
      <c r="G64">
        <v>0</v>
      </c>
      <c r="H64" s="2">
        <v>29.782499999999999</v>
      </c>
      <c r="I64" s="2">
        <v>87.375</v>
      </c>
      <c r="J64" s="4">
        <v>3.7537500000000001</v>
      </c>
      <c r="K64">
        <v>100</v>
      </c>
      <c r="L64">
        <v>0</v>
      </c>
      <c r="M64">
        <v>25</v>
      </c>
      <c r="N64" s="2">
        <v>90.668066597831697</v>
      </c>
    </row>
    <row r="65" spans="1:14" x14ac:dyDescent="0.25">
      <c r="A65" t="s">
        <v>88</v>
      </c>
      <c r="B65">
        <v>35</v>
      </c>
      <c r="C65" s="2">
        <v>81.99410784303312</v>
      </c>
      <c r="D65">
        <f t="shared" si="1"/>
        <v>2869.793774506159</v>
      </c>
      <c r="E65">
        <v>8.3000000000000007</v>
      </c>
      <c r="F65" s="2">
        <v>232.91666666666666</v>
      </c>
      <c r="G65">
        <v>0</v>
      </c>
      <c r="H65" s="2">
        <v>23.141666666666669</v>
      </c>
      <c r="I65" s="2">
        <v>66.166666666666671</v>
      </c>
      <c r="J65" s="4">
        <v>3.6502777777777773</v>
      </c>
      <c r="K65">
        <v>33.299999999999997</v>
      </c>
      <c r="L65">
        <v>0</v>
      </c>
      <c r="M65">
        <v>0</v>
      </c>
      <c r="N65" s="2">
        <v>81.99410784303312</v>
      </c>
    </row>
    <row r="66" spans="1:14" x14ac:dyDescent="0.25">
      <c r="A66" t="s">
        <v>90</v>
      </c>
      <c r="B66">
        <v>680</v>
      </c>
      <c r="C66" s="2">
        <v>143.6</v>
      </c>
      <c r="D66">
        <f t="shared" ref="D66" si="2">PRODUCT(B66,C66)</f>
        <v>97648</v>
      </c>
      <c r="E66">
        <v>0</v>
      </c>
      <c r="F66" s="2">
        <v>230</v>
      </c>
      <c r="G66">
        <v>0</v>
      </c>
      <c r="H66" s="2">
        <v>23</v>
      </c>
      <c r="I66" s="2">
        <v>55.1</v>
      </c>
      <c r="J66" s="4">
        <v>1.02</v>
      </c>
      <c r="K66">
        <v>0</v>
      </c>
      <c r="L66">
        <v>0</v>
      </c>
      <c r="M66">
        <v>0</v>
      </c>
      <c r="N66" s="2">
        <v>143.6</v>
      </c>
    </row>
    <row r="67" spans="1:14" x14ac:dyDescent="0.25">
      <c r="A67" t="s">
        <v>108</v>
      </c>
      <c r="D67">
        <f>SUM(D2:D66)</f>
        <v>285722.73092219105</v>
      </c>
    </row>
    <row r="68" spans="1:14" x14ac:dyDescent="0.25">
      <c r="C68">
        <v>2101</v>
      </c>
    </row>
    <row r="69" spans="1:14" x14ac:dyDescent="0.25">
      <c r="D69">
        <f>PRODUCT(D67,1/C68)</f>
        <v>135.99368439894863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Marc Jarmuszewski</cp:lastModifiedBy>
  <dcterms:created xsi:type="dcterms:W3CDTF">2023-04-14T09:25:29Z</dcterms:created>
  <dcterms:modified xsi:type="dcterms:W3CDTF">2023-11-28T08:29:50Z</dcterms:modified>
</cp:coreProperties>
</file>