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P:\HIS\9 Biology\2 Journals\2  Archive\PDF proofs\Copy-editing\NEM\NEM 3301-3400\NEM 3381-3400\NEM3398\"/>
    </mc:Choice>
  </mc:AlternateContent>
  <xr:revisionPtr revIDLastSave="0" documentId="13_ncr:1_{332FAF4B-DA5E-4451-AE49-8CFC776C4F52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Family-abstract" sheetId="21" r:id="rId1"/>
    <sheet name="Family and genera" sheetId="20" r:id="rId2"/>
    <sheet name="Hemicycliophoridae" sheetId="19" r:id="rId3"/>
    <sheet name="Telotylenchidae" sheetId="18" r:id="rId4"/>
    <sheet name="Dolichodoridae" sheetId="17" r:id="rId5"/>
    <sheet name="Ataloderinae" sheetId="16" r:id="rId6"/>
    <sheet name="Aphelenchoididae" sheetId="15" r:id="rId7"/>
    <sheet name="Tylenchulidae" sheetId="14" r:id="rId8"/>
    <sheet name="Tylenchidae" sheetId="13" r:id="rId9"/>
    <sheet name="Pratylenchidae" sheetId="12" r:id="rId10"/>
    <sheet name="Trichodoridae" sheetId="11" r:id="rId11"/>
    <sheet name="Meloidogynidae" sheetId="10" r:id="rId12"/>
    <sheet name="Longidoridae" sheetId="9" r:id="rId13"/>
    <sheet name="Hoplolaimidae" sheetId="8" r:id="rId14"/>
    <sheet name="Criconematidae" sheetId="7" r:id="rId15"/>
    <sheet name="Anguinidae" sheetId="6" r:id="rId16"/>
    <sheet name="Merliniidae" sheetId="5" r:id="rId17"/>
    <sheet name="Belonolaimidae" sheetId="4" r:id="rId18"/>
    <sheet name="Heteroderinae" sheetId="3" r:id="rId19"/>
    <sheet name="Aphelenchidae" sheetId="2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20" l="1"/>
  <c r="B28" i="20"/>
  <c r="I236" i="19" l="1"/>
  <c r="H236" i="19"/>
  <c r="I235" i="19"/>
  <c r="H235" i="19"/>
  <c r="I234" i="19"/>
  <c r="H234" i="19"/>
  <c r="I233" i="19"/>
  <c r="H233" i="19"/>
  <c r="I232" i="19"/>
  <c r="H232" i="19"/>
  <c r="I231" i="19"/>
  <c r="H231" i="19"/>
  <c r="I230" i="19"/>
  <c r="H230" i="19"/>
  <c r="I229" i="19"/>
  <c r="H229" i="19"/>
  <c r="I228" i="19"/>
  <c r="H228" i="19"/>
  <c r="I227" i="19"/>
  <c r="H227" i="19"/>
  <c r="I226" i="19"/>
  <c r="H226" i="19"/>
  <c r="I225" i="19"/>
  <c r="H225" i="19"/>
  <c r="I224" i="19"/>
  <c r="H224" i="19"/>
  <c r="I223" i="19"/>
  <c r="H223" i="19"/>
  <c r="I222" i="19"/>
  <c r="H222" i="19"/>
  <c r="I221" i="19"/>
  <c r="H221" i="19"/>
  <c r="I220" i="19"/>
  <c r="H220" i="19"/>
  <c r="I219" i="19"/>
  <c r="H219" i="19"/>
  <c r="I218" i="19"/>
  <c r="H218" i="19"/>
  <c r="I217" i="19"/>
  <c r="H217" i="19"/>
  <c r="I216" i="19"/>
  <c r="H216" i="19"/>
  <c r="I215" i="19"/>
  <c r="H215" i="19"/>
  <c r="I214" i="19"/>
  <c r="H214" i="19"/>
  <c r="I213" i="19"/>
  <c r="H213" i="19"/>
  <c r="I212" i="19"/>
  <c r="H212" i="19"/>
  <c r="I211" i="19"/>
  <c r="H211" i="19"/>
  <c r="I210" i="19"/>
  <c r="H210" i="19"/>
  <c r="I209" i="19"/>
  <c r="H209" i="19"/>
  <c r="I208" i="19"/>
  <c r="H208" i="19"/>
  <c r="I207" i="19"/>
  <c r="H207" i="19"/>
  <c r="I206" i="19"/>
  <c r="H206" i="19"/>
  <c r="I205" i="19"/>
  <c r="H205" i="19"/>
  <c r="I204" i="19"/>
  <c r="H204" i="19"/>
  <c r="I203" i="19"/>
  <c r="H203" i="19"/>
  <c r="I202" i="19"/>
  <c r="H202" i="19"/>
  <c r="I201" i="19"/>
  <c r="H201" i="19"/>
  <c r="I200" i="19"/>
  <c r="H200" i="19"/>
  <c r="I199" i="19"/>
  <c r="H199" i="19"/>
  <c r="I198" i="19"/>
  <c r="H198" i="19"/>
  <c r="I197" i="19"/>
  <c r="H197" i="19"/>
  <c r="I196" i="19"/>
  <c r="H196" i="19"/>
  <c r="I195" i="19"/>
  <c r="H195" i="19"/>
  <c r="I194" i="19"/>
  <c r="H194" i="19"/>
  <c r="I193" i="19"/>
  <c r="H193" i="19"/>
  <c r="I192" i="19"/>
  <c r="H192" i="19"/>
  <c r="I191" i="19"/>
  <c r="H191" i="19"/>
  <c r="I190" i="19"/>
  <c r="H190" i="19"/>
  <c r="I189" i="19"/>
  <c r="H189" i="19"/>
  <c r="I188" i="19"/>
  <c r="H188" i="19"/>
  <c r="I187" i="19"/>
  <c r="H187" i="19"/>
  <c r="I186" i="19"/>
  <c r="H186" i="19"/>
  <c r="I185" i="19"/>
  <c r="H185" i="19"/>
  <c r="I184" i="19"/>
  <c r="H184" i="19"/>
  <c r="I183" i="19"/>
  <c r="H183" i="19"/>
  <c r="I182" i="19"/>
  <c r="H182" i="19"/>
  <c r="I181" i="19"/>
  <c r="H181" i="19"/>
  <c r="I180" i="19"/>
  <c r="H180" i="19"/>
  <c r="I179" i="19"/>
  <c r="H179" i="19"/>
  <c r="I178" i="19"/>
  <c r="H178" i="19"/>
  <c r="I177" i="19"/>
  <c r="H177" i="19"/>
  <c r="I176" i="19"/>
  <c r="H176" i="19"/>
  <c r="I175" i="19"/>
  <c r="H175" i="19"/>
  <c r="I174" i="19"/>
  <c r="H174" i="19"/>
  <c r="I173" i="19"/>
  <c r="H173" i="19"/>
  <c r="I172" i="19"/>
  <c r="H172" i="19"/>
  <c r="I171" i="19"/>
  <c r="H171" i="19"/>
  <c r="I170" i="19"/>
  <c r="H170" i="19"/>
  <c r="I169" i="19"/>
  <c r="H169" i="19"/>
  <c r="I168" i="19"/>
  <c r="H168" i="19"/>
  <c r="I167" i="19"/>
  <c r="H167" i="19"/>
  <c r="I166" i="19"/>
  <c r="H166" i="19"/>
  <c r="I165" i="19"/>
  <c r="H165" i="19"/>
  <c r="I164" i="19"/>
  <c r="H164" i="19"/>
  <c r="I163" i="19"/>
  <c r="H163" i="19"/>
  <c r="I162" i="19"/>
  <c r="H162" i="19"/>
  <c r="I161" i="19"/>
  <c r="H161" i="19"/>
  <c r="I160" i="19"/>
  <c r="H160" i="19"/>
  <c r="I159" i="19"/>
  <c r="H159" i="19"/>
  <c r="I158" i="19"/>
  <c r="H158" i="19"/>
  <c r="I157" i="19"/>
  <c r="H157" i="19"/>
  <c r="I156" i="19"/>
  <c r="H156" i="19"/>
  <c r="I155" i="19"/>
  <c r="H155" i="19"/>
  <c r="I154" i="19"/>
  <c r="H154" i="19"/>
  <c r="I153" i="19"/>
  <c r="H153" i="19"/>
  <c r="I152" i="19"/>
  <c r="H152" i="19"/>
  <c r="I151" i="19"/>
  <c r="H151" i="19"/>
  <c r="I150" i="19"/>
  <c r="H150" i="19"/>
  <c r="I149" i="19"/>
  <c r="H149" i="19"/>
  <c r="I148" i="19"/>
  <c r="H148" i="19"/>
  <c r="I147" i="19"/>
  <c r="H147" i="19"/>
  <c r="I146" i="19"/>
  <c r="H146" i="19"/>
  <c r="I145" i="19"/>
  <c r="H145" i="19"/>
  <c r="I144" i="19"/>
  <c r="H144" i="19"/>
  <c r="I143" i="19"/>
  <c r="H143" i="19"/>
  <c r="I142" i="19"/>
  <c r="H142" i="19"/>
  <c r="I141" i="19"/>
  <c r="H141" i="19"/>
  <c r="I140" i="19"/>
  <c r="H140" i="19"/>
  <c r="I139" i="19"/>
  <c r="H139" i="19"/>
  <c r="I138" i="19"/>
  <c r="H138" i="19"/>
  <c r="I137" i="19"/>
  <c r="H137" i="19"/>
  <c r="I136" i="19"/>
  <c r="H136" i="19"/>
  <c r="I135" i="19"/>
  <c r="H135" i="19"/>
  <c r="I134" i="19"/>
  <c r="H134" i="19"/>
  <c r="I133" i="19"/>
  <c r="H133" i="19"/>
  <c r="I132" i="19"/>
  <c r="H132" i="19"/>
  <c r="I131" i="19"/>
  <c r="H131" i="19"/>
  <c r="I130" i="19"/>
  <c r="H130" i="19"/>
  <c r="I129" i="19"/>
  <c r="H129" i="19"/>
  <c r="I128" i="19"/>
  <c r="H128" i="19"/>
  <c r="I127" i="19"/>
  <c r="H127" i="19"/>
  <c r="I126" i="19"/>
  <c r="H126" i="19"/>
  <c r="I125" i="19"/>
  <c r="H125" i="19"/>
  <c r="I124" i="19"/>
  <c r="H124" i="19"/>
  <c r="I123" i="19"/>
  <c r="H123" i="19"/>
  <c r="I122" i="19"/>
  <c r="H122" i="19"/>
  <c r="I121" i="19"/>
  <c r="H121" i="19"/>
  <c r="I120" i="19"/>
  <c r="H120" i="19"/>
  <c r="I119" i="19"/>
  <c r="H119" i="19"/>
  <c r="I118" i="19"/>
  <c r="H118" i="19"/>
  <c r="I117" i="19"/>
  <c r="H117" i="19"/>
  <c r="I116" i="19"/>
  <c r="H116" i="19"/>
  <c r="I115" i="19"/>
  <c r="H115" i="19"/>
  <c r="I114" i="19"/>
  <c r="H114" i="19"/>
  <c r="I113" i="19"/>
  <c r="H113" i="19"/>
  <c r="I112" i="19"/>
  <c r="H112" i="19"/>
  <c r="I111" i="19"/>
  <c r="H111" i="19"/>
  <c r="I110" i="19"/>
  <c r="H110" i="19"/>
  <c r="I109" i="19"/>
  <c r="H109" i="19"/>
  <c r="I108" i="19"/>
  <c r="H108" i="19"/>
  <c r="I107" i="19"/>
  <c r="H107" i="19"/>
  <c r="I106" i="19"/>
  <c r="H106" i="19"/>
  <c r="I105" i="19"/>
  <c r="H105" i="19"/>
  <c r="I104" i="19"/>
  <c r="H104" i="19"/>
  <c r="I103" i="19"/>
  <c r="H103" i="19"/>
  <c r="I102" i="19"/>
  <c r="H102" i="19"/>
  <c r="I101" i="19"/>
  <c r="H101" i="19"/>
  <c r="I100" i="19"/>
  <c r="H100" i="19"/>
  <c r="I99" i="19"/>
  <c r="H99" i="19"/>
  <c r="I98" i="19"/>
  <c r="H98" i="19"/>
  <c r="I97" i="19"/>
  <c r="H97" i="19"/>
  <c r="I96" i="19"/>
  <c r="H96" i="19"/>
  <c r="I95" i="19"/>
  <c r="H95" i="19"/>
  <c r="I94" i="19"/>
  <c r="H94" i="19"/>
  <c r="I93" i="19"/>
  <c r="H93" i="19"/>
  <c r="I92" i="19"/>
  <c r="H92" i="19"/>
  <c r="I91" i="19"/>
  <c r="H91" i="19"/>
  <c r="I90" i="19"/>
  <c r="H90" i="19"/>
  <c r="I89" i="19"/>
  <c r="H89" i="19"/>
  <c r="I88" i="19"/>
  <c r="H88" i="19"/>
  <c r="I87" i="19"/>
  <c r="H87" i="19"/>
  <c r="I86" i="19"/>
  <c r="H86" i="19"/>
  <c r="I85" i="19"/>
  <c r="H85" i="19"/>
  <c r="I84" i="19"/>
  <c r="H84" i="19"/>
  <c r="I83" i="19"/>
  <c r="H83" i="19"/>
  <c r="I82" i="19"/>
  <c r="H82" i="19"/>
  <c r="I81" i="19"/>
  <c r="H81" i="19"/>
  <c r="I80" i="19"/>
  <c r="H80" i="19"/>
  <c r="I79" i="19"/>
  <c r="H79" i="19"/>
  <c r="I78" i="19"/>
  <c r="H78" i="19"/>
  <c r="I77" i="19"/>
  <c r="H77" i="19"/>
  <c r="I76" i="19"/>
  <c r="H76" i="19"/>
  <c r="I75" i="19"/>
  <c r="H75" i="19"/>
  <c r="I74" i="19"/>
  <c r="H74" i="19"/>
  <c r="I73" i="19"/>
  <c r="H73" i="19"/>
  <c r="I72" i="19"/>
  <c r="H72" i="19"/>
  <c r="I71" i="19"/>
  <c r="H71" i="19"/>
  <c r="I70" i="19"/>
  <c r="H70" i="19"/>
  <c r="I69" i="19"/>
  <c r="H69" i="19"/>
  <c r="I68" i="19"/>
  <c r="H68" i="19"/>
  <c r="I67" i="19"/>
  <c r="H67" i="19"/>
  <c r="I66" i="19"/>
  <c r="H66" i="19"/>
  <c r="I65" i="19"/>
  <c r="H65" i="19"/>
  <c r="I64" i="19"/>
  <c r="H64" i="19"/>
  <c r="I63" i="19"/>
  <c r="H63" i="19"/>
  <c r="I62" i="19"/>
  <c r="H62" i="19"/>
  <c r="I61" i="19"/>
  <c r="H61" i="19"/>
  <c r="I60" i="19"/>
  <c r="H60" i="19"/>
  <c r="I59" i="19"/>
  <c r="H59" i="19"/>
  <c r="I58" i="19"/>
  <c r="H58" i="19"/>
  <c r="I57" i="19"/>
  <c r="H57" i="19"/>
  <c r="I56" i="19"/>
  <c r="H56" i="19"/>
  <c r="I55" i="19"/>
  <c r="H55" i="19"/>
  <c r="I54" i="19"/>
  <c r="H54" i="19"/>
  <c r="I53" i="19"/>
  <c r="H53" i="19"/>
  <c r="I52" i="19"/>
  <c r="H52" i="19"/>
  <c r="I51" i="19"/>
  <c r="H51" i="19"/>
  <c r="I50" i="19"/>
  <c r="H50" i="19"/>
  <c r="I49" i="19"/>
  <c r="H49" i="19"/>
  <c r="I48" i="19"/>
  <c r="H48" i="19"/>
  <c r="I47" i="19"/>
  <c r="H47" i="19"/>
  <c r="I46" i="19"/>
  <c r="H46" i="19"/>
  <c r="I45" i="19"/>
  <c r="H45" i="19"/>
  <c r="I44" i="19"/>
  <c r="H44" i="19"/>
  <c r="I43" i="19"/>
  <c r="H43" i="19"/>
  <c r="I42" i="19"/>
  <c r="H42" i="19"/>
  <c r="I41" i="19"/>
  <c r="H41" i="19"/>
  <c r="I40" i="19"/>
  <c r="H40" i="19"/>
  <c r="I39" i="19"/>
  <c r="H39" i="19"/>
  <c r="I38" i="19"/>
  <c r="H38" i="19"/>
  <c r="I37" i="19"/>
  <c r="H37" i="19"/>
  <c r="I36" i="19"/>
  <c r="H36" i="19"/>
  <c r="I35" i="19"/>
  <c r="H35" i="19"/>
  <c r="I34" i="19"/>
  <c r="H34" i="19"/>
  <c r="I33" i="19"/>
  <c r="H33" i="19"/>
  <c r="I32" i="19"/>
  <c r="H32" i="19"/>
  <c r="I31" i="19"/>
  <c r="H31" i="19"/>
  <c r="I30" i="19"/>
  <c r="H30" i="19"/>
  <c r="I29" i="19"/>
  <c r="H29" i="19"/>
  <c r="I28" i="19"/>
  <c r="H28" i="19"/>
  <c r="I27" i="19"/>
  <c r="H27" i="19"/>
  <c r="I26" i="19"/>
  <c r="H26" i="19"/>
  <c r="I25" i="19"/>
  <c r="H25" i="19"/>
  <c r="I24" i="19"/>
  <c r="H24" i="19"/>
  <c r="I23" i="19"/>
  <c r="H23" i="19"/>
  <c r="I22" i="19"/>
  <c r="H22" i="19"/>
  <c r="I21" i="19"/>
  <c r="H21" i="19"/>
  <c r="I20" i="19"/>
  <c r="H20" i="19"/>
  <c r="I19" i="19"/>
  <c r="H19" i="19"/>
  <c r="I18" i="19"/>
  <c r="H18" i="19"/>
  <c r="I17" i="19"/>
  <c r="H17" i="19"/>
  <c r="I16" i="19"/>
  <c r="H16" i="19"/>
  <c r="I15" i="19"/>
  <c r="H15" i="19"/>
  <c r="I14" i="19"/>
  <c r="H14" i="19"/>
  <c r="I13" i="19"/>
  <c r="H13" i="19"/>
  <c r="I12" i="19"/>
  <c r="H12" i="19"/>
  <c r="I11" i="19"/>
  <c r="H11" i="19"/>
  <c r="I10" i="19"/>
  <c r="H10" i="19"/>
  <c r="I9" i="19"/>
  <c r="H9" i="19"/>
  <c r="I8" i="19"/>
  <c r="H8" i="19"/>
  <c r="I7" i="19"/>
  <c r="H7" i="19"/>
  <c r="I6" i="19"/>
  <c r="H6" i="19"/>
  <c r="I5" i="19"/>
  <c r="H5" i="19"/>
  <c r="I4" i="19"/>
  <c r="H4" i="19"/>
  <c r="I3" i="19"/>
  <c r="H3" i="19"/>
  <c r="I2" i="19"/>
  <c r="H2" i="19"/>
  <c r="I145" i="18"/>
  <c r="H145" i="18"/>
  <c r="I144" i="18"/>
  <c r="H144" i="18"/>
  <c r="I143" i="18"/>
  <c r="H143" i="18"/>
  <c r="I142" i="18"/>
  <c r="H142" i="18"/>
  <c r="I141" i="18"/>
  <c r="H141" i="18"/>
  <c r="I140" i="18"/>
  <c r="H140" i="18"/>
  <c r="I139" i="18"/>
  <c r="H139" i="18"/>
  <c r="I138" i="18"/>
  <c r="H138" i="18"/>
  <c r="I137" i="18"/>
  <c r="H137" i="18"/>
  <c r="I136" i="18"/>
  <c r="H136" i="18"/>
  <c r="I135" i="18"/>
  <c r="H135" i="18"/>
  <c r="I134" i="18"/>
  <c r="H134" i="18"/>
  <c r="I133" i="18"/>
  <c r="H133" i="18"/>
  <c r="I132" i="18"/>
  <c r="H132" i="18"/>
  <c r="I131" i="18"/>
  <c r="H131" i="18"/>
  <c r="I130" i="18"/>
  <c r="H130" i="18"/>
  <c r="I129" i="18"/>
  <c r="H129" i="18"/>
  <c r="I128" i="18"/>
  <c r="H128" i="18"/>
  <c r="I127" i="18"/>
  <c r="H127" i="18"/>
  <c r="I126" i="18"/>
  <c r="H126" i="18"/>
  <c r="I125" i="18"/>
  <c r="H125" i="18"/>
  <c r="I124" i="18"/>
  <c r="H124" i="18"/>
  <c r="I123" i="18"/>
  <c r="H123" i="18"/>
  <c r="I122" i="18"/>
  <c r="H122" i="18"/>
  <c r="I121" i="18"/>
  <c r="H121" i="18"/>
  <c r="I120" i="18"/>
  <c r="H120" i="18"/>
  <c r="I119" i="18"/>
  <c r="H119" i="18"/>
  <c r="I118" i="18"/>
  <c r="H118" i="18"/>
  <c r="I117" i="18"/>
  <c r="H117" i="18"/>
  <c r="I116" i="18"/>
  <c r="H116" i="18"/>
  <c r="I115" i="18"/>
  <c r="H115" i="18"/>
  <c r="I114" i="18"/>
  <c r="H114" i="18"/>
  <c r="I113" i="18"/>
  <c r="H113" i="18"/>
  <c r="I112" i="18"/>
  <c r="H112" i="18"/>
  <c r="I111" i="18"/>
  <c r="H111" i="18"/>
  <c r="I110" i="18"/>
  <c r="H110" i="18"/>
  <c r="H163" i="18" s="1"/>
  <c r="I109" i="18"/>
  <c r="H109" i="18"/>
  <c r="I108" i="18"/>
  <c r="H108" i="18"/>
  <c r="I107" i="18"/>
  <c r="H107" i="18"/>
  <c r="I106" i="18"/>
  <c r="H106" i="18"/>
  <c r="H162" i="18" s="1"/>
  <c r="I105" i="18"/>
  <c r="H105" i="18"/>
  <c r="I104" i="18"/>
  <c r="H104" i="18"/>
  <c r="I103" i="18"/>
  <c r="H103" i="18"/>
  <c r="I102" i="18"/>
  <c r="H102" i="18"/>
  <c r="I101" i="18"/>
  <c r="H101" i="18"/>
  <c r="I100" i="18"/>
  <c r="H100" i="18"/>
  <c r="I99" i="18"/>
  <c r="H99" i="18"/>
  <c r="I98" i="18"/>
  <c r="H98" i="18"/>
  <c r="I97" i="18"/>
  <c r="H97" i="18"/>
  <c r="I96" i="18"/>
  <c r="H96" i="18"/>
  <c r="I95" i="18"/>
  <c r="H95" i="18"/>
  <c r="I94" i="18"/>
  <c r="H94" i="18"/>
  <c r="I93" i="18"/>
  <c r="H93" i="18"/>
  <c r="I92" i="18"/>
  <c r="H92" i="18"/>
  <c r="I91" i="18"/>
  <c r="H91" i="18"/>
  <c r="I90" i="18"/>
  <c r="H90" i="18"/>
  <c r="I89" i="18"/>
  <c r="H89" i="18"/>
  <c r="I88" i="18"/>
  <c r="H88" i="18"/>
  <c r="I87" i="18"/>
  <c r="H87" i="18"/>
  <c r="I86" i="18"/>
  <c r="H86" i="18"/>
  <c r="I85" i="18"/>
  <c r="H85" i="18"/>
  <c r="I84" i="18"/>
  <c r="H84" i="18"/>
  <c r="I83" i="18"/>
  <c r="H83" i="18"/>
  <c r="I82" i="18"/>
  <c r="H82" i="18"/>
  <c r="I81" i="18"/>
  <c r="H81" i="18"/>
  <c r="I80" i="18"/>
  <c r="H80" i="18"/>
  <c r="I79" i="18"/>
  <c r="H79" i="18"/>
  <c r="I78" i="18"/>
  <c r="H78" i="18"/>
  <c r="I77" i="18"/>
  <c r="H77" i="18"/>
  <c r="I76" i="18"/>
  <c r="H76" i="18"/>
  <c r="I75" i="18"/>
  <c r="H75" i="18"/>
  <c r="I74" i="18"/>
  <c r="H74" i="18"/>
  <c r="I73" i="18"/>
  <c r="H73" i="18"/>
  <c r="I72" i="18"/>
  <c r="H72" i="18"/>
  <c r="I71" i="18"/>
  <c r="H71" i="18"/>
  <c r="I70" i="18"/>
  <c r="H70" i="18"/>
  <c r="I69" i="18"/>
  <c r="H69" i="18"/>
  <c r="I68" i="18"/>
  <c r="H68" i="18"/>
  <c r="I67" i="18"/>
  <c r="H67" i="18"/>
  <c r="I66" i="18"/>
  <c r="H66" i="18"/>
  <c r="I65" i="18"/>
  <c r="H65" i="18"/>
  <c r="I64" i="18"/>
  <c r="H64" i="18"/>
  <c r="I63" i="18"/>
  <c r="H63" i="18"/>
  <c r="I62" i="18"/>
  <c r="H62" i="18"/>
  <c r="I61" i="18"/>
  <c r="H61" i="18"/>
  <c r="I60" i="18"/>
  <c r="H60" i="18"/>
  <c r="I59" i="18"/>
  <c r="H59" i="18"/>
  <c r="I58" i="18"/>
  <c r="H58" i="18"/>
  <c r="I57" i="18"/>
  <c r="H57" i="18"/>
  <c r="I56" i="18"/>
  <c r="H56" i="18"/>
  <c r="I55" i="18"/>
  <c r="H55" i="18"/>
  <c r="I54" i="18"/>
  <c r="H54" i="18"/>
  <c r="I53" i="18"/>
  <c r="H53" i="18"/>
  <c r="I52" i="18"/>
  <c r="H52" i="18"/>
  <c r="I51" i="18"/>
  <c r="H51" i="18"/>
  <c r="I50" i="18"/>
  <c r="H50" i="18"/>
  <c r="I49" i="18"/>
  <c r="H49" i="18"/>
  <c r="I48" i="18"/>
  <c r="H48" i="18"/>
  <c r="I47" i="18"/>
  <c r="H47" i="18"/>
  <c r="I46" i="18"/>
  <c r="H46" i="18"/>
  <c r="I45" i="18"/>
  <c r="H45" i="18"/>
  <c r="I44" i="18"/>
  <c r="H44" i="18"/>
  <c r="I43" i="18"/>
  <c r="H43" i="18"/>
  <c r="I42" i="18"/>
  <c r="H42" i="18"/>
  <c r="I41" i="18"/>
  <c r="H41" i="18"/>
  <c r="I40" i="18"/>
  <c r="H40" i="18"/>
  <c r="H155" i="18" s="1"/>
  <c r="I39" i="18"/>
  <c r="H39" i="18"/>
  <c r="I38" i="18"/>
  <c r="H38" i="18"/>
  <c r="I37" i="18"/>
  <c r="H37" i="18"/>
  <c r="I36" i="18"/>
  <c r="H36" i="18"/>
  <c r="I35" i="18"/>
  <c r="H35" i="18"/>
  <c r="I34" i="18"/>
  <c r="H34" i="18"/>
  <c r="I33" i="18"/>
  <c r="H33" i="18"/>
  <c r="I32" i="18"/>
  <c r="H32" i="18"/>
  <c r="H154" i="18" s="1"/>
  <c r="I31" i="18"/>
  <c r="H31" i="18"/>
  <c r="I30" i="18"/>
  <c r="H30" i="18"/>
  <c r="I29" i="18"/>
  <c r="H29" i="18"/>
  <c r="I28" i="18"/>
  <c r="H28" i="18"/>
  <c r="I27" i="18"/>
  <c r="H27" i="18"/>
  <c r="I26" i="18"/>
  <c r="H26" i="18"/>
  <c r="I25" i="18"/>
  <c r="H25" i="18"/>
  <c r="I24" i="18"/>
  <c r="H24" i="18"/>
  <c r="I23" i="18"/>
  <c r="H23" i="18"/>
  <c r="I22" i="18"/>
  <c r="H22" i="18"/>
  <c r="I21" i="18"/>
  <c r="H21" i="18"/>
  <c r="I20" i="18"/>
  <c r="H20" i="18"/>
  <c r="I19" i="18"/>
  <c r="H19" i="18"/>
  <c r="I18" i="18"/>
  <c r="H18" i="18"/>
  <c r="I17" i="18"/>
  <c r="H17" i="18"/>
  <c r="I16" i="18"/>
  <c r="H16" i="18"/>
  <c r="I15" i="18"/>
  <c r="H15" i="18"/>
  <c r="I14" i="18"/>
  <c r="H14" i="18"/>
  <c r="I13" i="18"/>
  <c r="H13" i="18"/>
  <c r="I12" i="18"/>
  <c r="H12" i="18"/>
  <c r="I11" i="18"/>
  <c r="H11" i="18"/>
  <c r="I10" i="18"/>
  <c r="H10" i="18"/>
  <c r="I9" i="18"/>
  <c r="H9" i="18"/>
  <c r="I8" i="18"/>
  <c r="H8" i="18"/>
  <c r="I7" i="18"/>
  <c r="H7" i="18"/>
  <c r="I6" i="18"/>
  <c r="H6" i="18"/>
  <c r="I5" i="18"/>
  <c r="H5" i="18"/>
  <c r="I4" i="18"/>
  <c r="H4" i="18"/>
  <c r="I3" i="18"/>
  <c r="H3" i="18"/>
  <c r="I2" i="18"/>
  <c r="H2" i="18"/>
  <c r="I21" i="17"/>
  <c r="H21" i="17"/>
  <c r="I20" i="17"/>
  <c r="H20" i="17"/>
  <c r="I19" i="17"/>
  <c r="H19" i="17"/>
  <c r="I18" i="17"/>
  <c r="H18" i="17"/>
  <c r="I17" i="17"/>
  <c r="H17" i="17"/>
  <c r="I16" i="17"/>
  <c r="H16" i="17"/>
  <c r="I15" i="17"/>
  <c r="H15" i="17"/>
  <c r="I14" i="17"/>
  <c r="H14" i="17"/>
  <c r="I13" i="17"/>
  <c r="H13" i="17"/>
  <c r="I12" i="17"/>
  <c r="H12" i="17"/>
  <c r="H32" i="17" s="1"/>
  <c r="I11" i="17"/>
  <c r="H11" i="17"/>
  <c r="I10" i="17"/>
  <c r="H10" i="17"/>
  <c r="I9" i="17"/>
  <c r="H9" i="17"/>
  <c r="I8" i="17"/>
  <c r="H8" i="17"/>
  <c r="I7" i="17"/>
  <c r="H7" i="17"/>
  <c r="I6" i="17"/>
  <c r="H6" i="17"/>
  <c r="I5" i="17"/>
  <c r="H5" i="17"/>
  <c r="H25" i="17" s="1"/>
  <c r="I4" i="17"/>
  <c r="H4" i="17"/>
  <c r="I3" i="17"/>
  <c r="H3" i="17"/>
  <c r="I2" i="17"/>
  <c r="H2" i="17"/>
  <c r="I29" i="16"/>
  <c r="H29" i="16"/>
  <c r="I28" i="16"/>
  <c r="H28" i="16"/>
  <c r="H40" i="16" s="1"/>
  <c r="I27" i="16"/>
  <c r="H27" i="16"/>
  <c r="I26" i="16"/>
  <c r="H26" i="16"/>
  <c r="I25" i="16"/>
  <c r="H25" i="16"/>
  <c r="I24" i="16"/>
  <c r="H24" i="16"/>
  <c r="I23" i="16"/>
  <c r="H23" i="16"/>
  <c r="I22" i="16"/>
  <c r="H22" i="16"/>
  <c r="H35" i="16" s="1"/>
  <c r="I21" i="16"/>
  <c r="H21" i="16"/>
  <c r="I20" i="16"/>
  <c r="H20" i="16"/>
  <c r="H39" i="16" s="1"/>
  <c r="I19" i="16"/>
  <c r="H19" i="16"/>
  <c r="H38" i="16" s="1"/>
  <c r="I18" i="16"/>
  <c r="H18" i="16"/>
  <c r="I17" i="16"/>
  <c r="H17" i="16"/>
  <c r="I16" i="16"/>
  <c r="H16" i="16"/>
  <c r="I15" i="16"/>
  <c r="H15" i="16"/>
  <c r="I14" i="16"/>
  <c r="H14" i="16"/>
  <c r="I13" i="16"/>
  <c r="H13" i="16"/>
  <c r="H43" i="16" s="1"/>
  <c r="I12" i="16"/>
  <c r="H12" i="16"/>
  <c r="I11" i="16"/>
  <c r="H11" i="16"/>
  <c r="I10" i="16"/>
  <c r="H10" i="16"/>
  <c r="I9" i="16"/>
  <c r="H9" i="16"/>
  <c r="I8" i="16"/>
  <c r="H8" i="16"/>
  <c r="I7" i="16"/>
  <c r="H7" i="16"/>
  <c r="I6" i="16"/>
  <c r="H6" i="16"/>
  <c r="I5" i="16"/>
  <c r="H5" i="16"/>
  <c r="H33" i="16" s="1"/>
  <c r="I4" i="16"/>
  <c r="H4" i="16"/>
  <c r="I3" i="16"/>
  <c r="H3" i="16"/>
  <c r="I2" i="16"/>
  <c r="H2" i="16"/>
  <c r="I84" i="15"/>
  <c r="H84" i="15"/>
  <c r="H107" i="15" s="1"/>
  <c r="I83" i="15"/>
  <c r="H83" i="15"/>
  <c r="H106" i="15" s="1"/>
  <c r="I82" i="15"/>
  <c r="H82" i="15"/>
  <c r="H105" i="15" s="1"/>
  <c r="I81" i="15"/>
  <c r="H81" i="15"/>
  <c r="I80" i="15"/>
  <c r="H80" i="15"/>
  <c r="I79" i="15"/>
  <c r="H79" i="15"/>
  <c r="I78" i="15"/>
  <c r="H78" i="15"/>
  <c r="I77" i="15"/>
  <c r="H77" i="15"/>
  <c r="I76" i="15"/>
  <c r="H76" i="15"/>
  <c r="I75" i="15"/>
  <c r="H75" i="15"/>
  <c r="I74" i="15"/>
  <c r="H74" i="15"/>
  <c r="I73" i="15"/>
  <c r="H73" i="15"/>
  <c r="I72" i="15"/>
  <c r="H72" i="15"/>
  <c r="I71" i="15"/>
  <c r="H71" i="15"/>
  <c r="I70" i="15"/>
  <c r="H70" i="15"/>
  <c r="H101" i="15" s="1"/>
  <c r="I69" i="15"/>
  <c r="H69" i="15"/>
  <c r="I68" i="15"/>
  <c r="H68" i="15"/>
  <c r="I67" i="15"/>
  <c r="H67" i="15"/>
  <c r="I66" i="15"/>
  <c r="H66" i="15"/>
  <c r="I65" i="15"/>
  <c r="H65" i="15"/>
  <c r="I64" i="15"/>
  <c r="H64" i="15"/>
  <c r="I63" i="15"/>
  <c r="H63" i="15"/>
  <c r="I62" i="15"/>
  <c r="H62" i="15"/>
  <c r="I61" i="15"/>
  <c r="H61" i="15"/>
  <c r="H96" i="15" s="1"/>
  <c r="I60" i="15"/>
  <c r="H60" i="15"/>
  <c r="I59" i="15"/>
  <c r="H59" i="15"/>
  <c r="I58" i="15"/>
  <c r="H58" i="15"/>
  <c r="I57" i="15"/>
  <c r="H57" i="15"/>
  <c r="I56" i="15"/>
  <c r="H56" i="15"/>
  <c r="I55" i="15"/>
  <c r="H55" i="15"/>
  <c r="I54" i="15"/>
  <c r="H54" i="15"/>
  <c r="I53" i="15"/>
  <c r="H53" i="15"/>
  <c r="H94" i="15" s="1"/>
  <c r="I52" i="15"/>
  <c r="H52" i="15"/>
  <c r="I51" i="15"/>
  <c r="H51" i="15"/>
  <c r="I50" i="15"/>
  <c r="H50" i="15"/>
  <c r="I49" i="15"/>
  <c r="H49" i="15"/>
  <c r="I48" i="15"/>
  <c r="H48" i="15"/>
  <c r="H92" i="15" s="1"/>
  <c r="I47" i="15"/>
  <c r="H47" i="15"/>
  <c r="I46" i="15"/>
  <c r="H46" i="15"/>
  <c r="I45" i="15"/>
  <c r="H45" i="15"/>
  <c r="I44" i="15"/>
  <c r="H44" i="15"/>
  <c r="I43" i="15"/>
  <c r="H43" i="15"/>
  <c r="I42" i="15"/>
  <c r="H42" i="15"/>
  <c r="I41" i="15"/>
  <c r="H41" i="15"/>
  <c r="I40" i="15"/>
  <c r="H40" i="15"/>
  <c r="I39" i="15"/>
  <c r="H39" i="15"/>
  <c r="I38" i="15"/>
  <c r="H38" i="15"/>
  <c r="I37" i="15"/>
  <c r="H37" i="15"/>
  <c r="H90" i="15" s="1"/>
  <c r="I36" i="15"/>
  <c r="H36" i="15"/>
  <c r="I35" i="15"/>
  <c r="H35" i="15"/>
  <c r="I34" i="15"/>
  <c r="H34" i="15"/>
  <c r="I33" i="15"/>
  <c r="H33" i="15"/>
  <c r="I32" i="15"/>
  <c r="H32" i="15"/>
  <c r="I31" i="15"/>
  <c r="H31" i="15"/>
  <c r="I30" i="15"/>
  <c r="H30" i="15"/>
  <c r="I29" i="15"/>
  <c r="H29" i="15"/>
  <c r="I28" i="15"/>
  <c r="H28" i="15"/>
  <c r="I27" i="15"/>
  <c r="H27" i="15"/>
  <c r="I26" i="15"/>
  <c r="H26" i="15"/>
  <c r="I25" i="15"/>
  <c r="H25" i="15"/>
  <c r="I24" i="15"/>
  <c r="H24" i="15"/>
  <c r="I23" i="15"/>
  <c r="H23" i="15"/>
  <c r="I22" i="15"/>
  <c r="H22" i="15"/>
  <c r="I21" i="15"/>
  <c r="H21" i="15"/>
  <c r="I20" i="15"/>
  <c r="H20" i="15"/>
  <c r="I19" i="15"/>
  <c r="H19" i="15"/>
  <c r="I18" i="15"/>
  <c r="H18" i="15"/>
  <c r="I17" i="15"/>
  <c r="H17" i="15"/>
  <c r="I16" i="15"/>
  <c r="H16" i="15"/>
  <c r="I15" i="15"/>
  <c r="H15" i="15"/>
  <c r="I14" i="15"/>
  <c r="H14" i="15"/>
  <c r="I13" i="15"/>
  <c r="H13" i="15"/>
  <c r="I12" i="15"/>
  <c r="H12" i="15"/>
  <c r="I11" i="15"/>
  <c r="H11" i="15"/>
  <c r="I10" i="15"/>
  <c r="H10" i="15"/>
  <c r="I9" i="15"/>
  <c r="H9" i="15"/>
  <c r="I8" i="15"/>
  <c r="H8" i="15"/>
  <c r="I7" i="15"/>
  <c r="H7" i="15"/>
  <c r="I6" i="15"/>
  <c r="H6" i="15"/>
  <c r="I5" i="15"/>
  <c r="H5" i="15"/>
  <c r="I4" i="15"/>
  <c r="H4" i="15"/>
  <c r="I3" i="15"/>
  <c r="H3" i="15"/>
  <c r="I2" i="15"/>
  <c r="H2" i="15"/>
  <c r="I253" i="14"/>
  <c r="H253" i="14"/>
  <c r="I252" i="14"/>
  <c r="H252" i="14"/>
  <c r="I251" i="14"/>
  <c r="H251" i="14"/>
  <c r="I250" i="14"/>
  <c r="H250" i="14"/>
  <c r="I249" i="14"/>
  <c r="H249" i="14"/>
  <c r="I248" i="14"/>
  <c r="H248" i="14"/>
  <c r="I247" i="14"/>
  <c r="H247" i="14"/>
  <c r="I246" i="14"/>
  <c r="H246" i="14"/>
  <c r="I245" i="14"/>
  <c r="H245" i="14"/>
  <c r="I244" i="14"/>
  <c r="H244" i="14"/>
  <c r="I243" i="14"/>
  <c r="H243" i="14"/>
  <c r="I242" i="14"/>
  <c r="H242" i="14"/>
  <c r="I241" i="14"/>
  <c r="H241" i="14"/>
  <c r="I240" i="14"/>
  <c r="H240" i="14"/>
  <c r="I239" i="14"/>
  <c r="H239" i="14"/>
  <c r="I238" i="14"/>
  <c r="H238" i="14"/>
  <c r="I237" i="14"/>
  <c r="H237" i="14"/>
  <c r="I236" i="14"/>
  <c r="H236" i="14"/>
  <c r="I235" i="14"/>
  <c r="H235" i="14"/>
  <c r="I234" i="14"/>
  <c r="H234" i="14"/>
  <c r="I233" i="14"/>
  <c r="H233" i="14"/>
  <c r="I232" i="14"/>
  <c r="H232" i="14"/>
  <c r="I231" i="14"/>
  <c r="H231" i="14"/>
  <c r="I230" i="14"/>
  <c r="H230" i="14"/>
  <c r="I229" i="14"/>
  <c r="H229" i="14"/>
  <c r="I228" i="14"/>
  <c r="H228" i="14"/>
  <c r="I227" i="14"/>
  <c r="H227" i="14"/>
  <c r="I226" i="14"/>
  <c r="H226" i="14"/>
  <c r="I225" i="14"/>
  <c r="H225" i="14"/>
  <c r="I224" i="14"/>
  <c r="H224" i="14"/>
  <c r="I223" i="14"/>
  <c r="H223" i="14"/>
  <c r="I222" i="14"/>
  <c r="H222" i="14"/>
  <c r="I221" i="14"/>
  <c r="H221" i="14"/>
  <c r="I220" i="14"/>
  <c r="H220" i="14"/>
  <c r="I219" i="14"/>
  <c r="H219" i="14"/>
  <c r="I218" i="14"/>
  <c r="H218" i="14"/>
  <c r="I217" i="14"/>
  <c r="H217" i="14"/>
  <c r="I216" i="14"/>
  <c r="H216" i="14"/>
  <c r="I215" i="14"/>
  <c r="H215" i="14"/>
  <c r="I214" i="14"/>
  <c r="H214" i="14"/>
  <c r="I213" i="14"/>
  <c r="H213" i="14"/>
  <c r="I212" i="14"/>
  <c r="H212" i="14"/>
  <c r="I211" i="14"/>
  <c r="H211" i="14"/>
  <c r="I210" i="14"/>
  <c r="H210" i="14"/>
  <c r="I209" i="14"/>
  <c r="H209" i="14"/>
  <c r="I208" i="14"/>
  <c r="H208" i="14"/>
  <c r="I207" i="14"/>
  <c r="H207" i="14"/>
  <c r="I206" i="14"/>
  <c r="H206" i="14"/>
  <c r="I205" i="14"/>
  <c r="H205" i="14"/>
  <c r="I204" i="14"/>
  <c r="H204" i="14"/>
  <c r="I203" i="14"/>
  <c r="H203" i="14"/>
  <c r="I202" i="14"/>
  <c r="H202" i="14"/>
  <c r="I201" i="14"/>
  <c r="H201" i="14"/>
  <c r="I200" i="14"/>
  <c r="H200" i="14"/>
  <c r="I199" i="14"/>
  <c r="H199" i="14"/>
  <c r="I198" i="14"/>
  <c r="H198" i="14"/>
  <c r="I197" i="14"/>
  <c r="H197" i="14"/>
  <c r="I196" i="14"/>
  <c r="H196" i="14"/>
  <c r="I195" i="14"/>
  <c r="H195" i="14"/>
  <c r="I194" i="14"/>
  <c r="H194" i="14"/>
  <c r="I193" i="14"/>
  <c r="H193" i="14"/>
  <c r="I192" i="14"/>
  <c r="H192" i="14"/>
  <c r="I191" i="14"/>
  <c r="H191" i="14"/>
  <c r="I190" i="14"/>
  <c r="H190" i="14"/>
  <c r="I189" i="14"/>
  <c r="H189" i="14"/>
  <c r="I188" i="14"/>
  <c r="H188" i="14"/>
  <c r="I187" i="14"/>
  <c r="H187" i="14"/>
  <c r="I186" i="14"/>
  <c r="H186" i="14"/>
  <c r="I185" i="14"/>
  <c r="H185" i="14"/>
  <c r="I184" i="14"/>
  <c r="H184" i="14"/>
  <c r="I183" i="14"/>
  <c r="H183" i="14"/>
  <c r="I182" i="14"/>
  <c r="H182" i="14"/>
  <c r="I181" i="14"/>
  <c r="H181" i="14"/>
  <c r="I180" i="14"/>
  <c r="H180" i="14"/>
  <c r="I179" i="14"/>
  <c r="H179" i="14"/>
  <c r="I178" i="14"/>
  <c r="H178" i="14"/>
  <c r="I177" i="14"/>
  <c r="H177" i="14"/>
  <c r="I176" i="14"/>
  <c r="H176" i="14"/>
  <c r="I175" i="14"/>
  <c r="H175" i="14"/>
  <c r="H290" i="14" s="1"/>
  <c r="I174" i="14"/>
  <c r="H174" i="14"/>
  <c r="I173" i="14"/>
  <c r="H173" i="14"/>
  <c r="I172" i="14"/>
  <c r="H172" i="14"/>
  <c r="I171" i="14"/>
  <c r="H171" i="14"/>
  <c r="I170" i="14"/>
  <c r="H170" i="14"/>
  <c r="I169" i="14"/>
  <c r="H169" i="14"/>
  <c r="I168" i="14"/>
  <c r="H168" i="14"/>
  <c r="I167" i="14"/>
  <c r="H167" i="14"/>
  <c r="I166" i="14"/>
  <c r="H166" i="14"/>
  <c r="I165" i="14"/>
  <c r="H165" i="14"/>
  <c r="I164" i="14"/>
  <c r="H164" i="14"/>
  <c r="I163" i="14"/>
  <c r="H163" i="14"/>
  <c r="I162" i="14"/>
  <c r="H162" i="14"/>
  <c r="I161" i="14"/>
  <c r="H161" i="14"/>
  <c r="I160" i="14"/>
  <c r="H160" i="14"/>
  <c r="I159" i="14"/>
  <c r="H159" i="14"/>
  <c r="I158" i="14"/>
  <c r="H158" i="14"/>
  <c r="I157" i="14"/>
  <c r="H157" i="14"/>
  <c r="I156" i="14"/>
  <c r="H156" i="14"/>
  <c r="I155" i="14"/>
  <c r="H155" i="14"/>
  <c r="I154" i="14"/>
  <c r="H154" i="14"/>
  <c r="I153" i="14"/>
  <c r="H153" i="14"/>
  <c r="I152" i="14"/>
  <c r="H152" i="14"/>
  <c r="I151" i="14"/>
  <c r="H151" i="14"/>
  <c r="I150" i="14"/>
  <c r="H150" i="14"/>
  <c r="I149" i="14"/>
  <c r="H149" i="14"/>
  <c r="I148" i="14"/>
  <c r="H148" i="14"/>
  <c r="I147" i="14"/>
  <c r="H147" i="14"/>
  <c r="I146" i="14"/>
  <c r="H146" i="14"/>
  <c r="I145" i="14"/>
  <c r="H145" i="14"/>
  <c r="I144" i="14"/>
  <c r="H144" i="14"/>
  <c r="I143" i="14"/>
  <c r="H143" i="14"/>
  <c r="I142" i="14"/>
  <c r="H142" i="14"/>
  <c r="I141" i="14"/>
  <c r="H141" i="14"/>
  <c r="I140" i="14"/>
  <c r="H140" i="14"/>
  <c r="I139" i="14"/>
  <c r="H139" i="14"/>
  <c r="I138" i="14"/>
  <c r="H138" i="14"/>
  <c r="I137" i="14"/>
  <c r="H137" i="14"/>
  <c r="I136" i="14"/>
  <c r="H136" i="14"/>
  <c r="I135" i="14"/>
  <c r="H135" i="14"/>
  <c r="I134" i="14"/>
  <c r="H134" i="14"/>
  <c r="I133" i="14"/>
  <c r="H133" i="14"/>
  <c r="I132" i="14"/>
  <c r="H132" i="14"/>
  <c r="I131" i="14"/>
  <c r="H131" i="14"/>
  <c r="I130" i="14"/>
  <c r="H130" i="14"/>
  <c r="I129" i="14"/>
  <c r="H129" i="14"/>
  <c r="I128" i="14"/>
  <c r="H128" i="14"/>
  <c r="I127" i="14"/>
  <c r="H127" i="14"/>
  <c r="I126" i="14"/>
  <c r="H126" i="14"/>
  <c r="I125" i="14"/>
  <c r="H125" i="14"/>
  <c r="I124" i="14"/>
  <c r="H124" i="14"/>
  <c r="I123" i="14"/>
  <c r="H123" i="14"/>
  <c r="I122" i="14"/>
  <c r="H122" i="14"/>
  <c r="I121" i="14"/>
  <c r="H121" i="14"/>
  <c r="I120" i="14"/>
  <c r="H120" i="14"/>
  <c r="I119" i="14"/>
  <c r="H119" i="14"/>
  <c r="I118" i="14"/>
  <c r="H118" i="14"/>
  <c r="I117" i="14"/>
  <c r="H117" i="14"/>
  <c r="I116" i="14"/>
  <c r="H116" i="14"/>
  <c r="I115" i="14"/>
  <c r="H115" i="14"/>
  <c r="I114" i="14"/>
  <c r="H114" i="14"/>
  <c r="I113" i="14"/>
  <c r="H113" i="14"/>
  <c r="I112" i="14"/>
  <c r="H112" i="14"/>
  <c r="I111" i="14"/>
  <c r="H111" i="14"/>
  <c r="I110" i="14"/>
  <c r="H110" i="14"/>
  <c r="I109" i="14"/>
  <c r="H109" i="14"/>
  <c r="I108" i="14"/>
  <c r="H108" i="14"/>
  <c r="I107" i="14"/>
  <c r="H107" i="14"/>
  <c r="I106" i="14"/>
  <c r="H106" i="14"/>
  <c r="I105" i="14"/>
  <c r="H105" i="14"/>
  <c r="I104" i="14"/>
  <c r="H104" i="14"/>
  <c r="I103" i="14"/>
  <c r="H103" i="14"/>
  <c r="I102" i="14"/>
  <c r="H102" i="14"/>
  <c r="I101" i="14"/>
  <c r="H101" i="14"/>
  <c r="I100" i="14"/>
  <c r="H100" i="14"/>
  <c r="I99" i="14"/>
  <c r="H99" i="14"/>
  <c r="I98" i="14"/>
  <c r="H98" i="14"/>
  <c r="I97" i="14"/>
  <c r="H97" i="14"/>
  <c r="I96" i="14"/>
  <c r="H96" i="14"/>
  <c r="I95" i="14"/>
  <c r="H95" i="14"/>
  <c r="I94" i="14"/>
  <c r="H94" i="14"/>
  <c r="I93" i="14"/>
  <c r="H93" i="14"/>
  <c r="I92" i="14"/>
  <c r="H92" i="14"/>
  <c r="I91" i="14"/>
  <c r="H91" i="14"/>
  <c r="I90" i="14"/>
  <c r="H90" i="14"/>
  <c r="I89" i="14"/>
  <c r="H89" i="14"/>
  <c r="I88" i="14"/>
  <c r="H88" i="14"/>
  <c r="I87" i="14"/>
  <c r="H87" i="14"/>
  <c r="I86" i="14"/>
  <c r="H86" i="14"/>
  <c r="I85" i="14"/>
  <c r="H85" i="14"/>
  <c r="I84" i="14"/>
  <c r="H84" i="14"/>
  <c r="I83" i="14"/>
  <c r="H83" i="14"/>
  <c r="I82" i="14"/>
  <c r="H82" i="14"/>
  <c r="I81" i="14"/>
  <c r="H81" i="14"/>
  <c r="I80" i="14"/>
  <c r="H80" i="14"/>
  <c r="I79" i="14"/>
  <c r="H79" i="14"/>
  <c r="I78" i="14"/>
  <c r="H78" i="14"/>
  <c r="I77" i="14"/>
  <c r="H77" i="14"/>
  <c r="I76" i="14"/>
  <c r="H76" i="14"/>
  <c r="I75" i="14"/>
  <c r="H75" i="14"/>
  <c r="I74" i="14"/>
  <c r="H74" i="14"/>
  <c r="I73" i="14"/>
  <c r="H73" i="14"/>
  <c r="I72" i="14"/>
  <c r="H72" i="14"/>
  <c r="I71" i="14"/>
  <c r="H71" i="14"/>
  <c r="I70" i="14"/>
  <c r="H70" i="14"/>
  <c r="I69" i="14"/>
  <c r="H69" i="14"/>
  <c r="I68" i="14"/>
  <c r="H68" i="14"/>
  <c r="I67" i="14"/>
  <c r="H67" i="14"/>
  <c r="I66" i="14"/>
  <c r="H66" i="14"/>
  <c r="I65" i="14"/>
  <c r="H65" i="14"/>
  <c r="I64" i="14"/>
  <c r="H64" i="14"/>
  <c r="I63" i="14"/>
  <c r="H63" i="14"/>
  <c r="I62" i="14"/>
  <c r="H62" i="14"/>
  <c r="I61" i="14"/>
  <c r="H61" i="14"/>
  <c r="I60" i="14"/>
  <c r="H60" i="14"/>
  <c r="I59" i="14"/>
  <c r="H59" i="14"/>
  <c r="I58" i="14"/>
  <c r="H58" i="14"/>
  <c r="I57" i="14"/>
  <c r="H57" i="14"/>
  <c r="I56" i="14"/>
  <c r="H56" i="14"/>
  <c r="I55" i="14"/>
  <c r="H55" i="14"/>
  <c r="I54" i="14"/>
  <c r="H54" i="14"/>
  <c r="I53" i="14"/>
  <c r="H53" i="14"/>
  <c r="I52" i="14"/>
  <c r="H52" i="14"/>
  <c r="I51" i="14"/>
  <c r="H51" i="14"/>
  <c r="I50" i="14"/>
  <c r="H50" i="14"/>
  <c r="I49" i="14"/>
  <c r="H49" i="14"/>
  <c r="I48" i="14"/>
  <c r="H48" i="14"/>
  <c r="I47" i="14"/>
  <c r="H47" i="14"/>
  <c r="I46" i="14"/>
  <c r="H46" i="14"/>
  <c r="I45" i="14"/>
  <c r="H45" i="14"/>
  <c r="I44" i="14"/>
  <c r="H44" i="14"/>
  <c r="I43" i="14"/>
  <c r="H43" i="14"/>
  <c r="I42" i="14"/>
  <c r="H42" i="14"/>
  <c r="I41" i="14"/>
  <c r="H41" i="14"/>
  <c r="I40" i="14"/>
  <c r="H40" i="14"/>
  <c r="I39" i="14"/>
  <c r="H39" i="14"/>
  <c r="I38" i="14"/>
  <c r="H38" i="14"/>
  <c r="I37" i="14"/>
  <c r="H37" i="14"/>
  <c r="I36" i="14"/>
  <c r="H36" i="14"/>
  <c r="I35" i="14"/>
  <c r="H35" i="14"/>
  <c r="I34" i="14"/>
  <c r="H34" i="14"/>
  <c r="I33" i="14"/>
  <c r="H33" i="14"/>
  <c r="I32" i="14"/>
  <c r="H32" i="14"/>
  <c r="I31" i="14"/>
  <c r="H31" i="14"/>
  <c r="I30" i="14"/>
  <c r="H30" i="14"/>
  <c r="I29" i="14"/>
  <c r="H29" i="14"/>
  <c r="I28" i="14"/>
  <c r="H28" i="14"/>
  <c r="I27" i="14"/>
  <c r="H27" i="14"/>
  <c r="I26" i="14"/>
  <c r="H26" i="14"/>
  <c r="I25" i="14"/>
  <c r="H25" i="14"/>
  <c r="I24" i="14"/>
  <c r="H24" i="14"/>
  <c r="I23" i="14"/>
  <c r="H23" i="14"/>
  <c r="I22" i="14"/>
  <c r="H22" i="14"/>
  <c r="I21" i="14"/>
  <c r="H21" i="14"/>
  <c r="I20" i="14"/>
  <c r="H20" i="14"/>
  <c r="I19" i="14"/>
  <c r="H19" i="14"/>
  <c r="I18" i="14"/>
  <c r="H18" i="14"/>
  <c r="I17" i="14"/>
  <c r="H17" i="14"/>
  <c r="I16" i="14"/>
  <c r="H16" i="14"/>
  <c r="I15" i="14"/>
  <c r="H15" i="14"/>
  <c r="I14" i="14"/>
  <c r="H14" i="14"/>
  <c r="I13" i="14"/>
  <c r="H13" i="14"/>
  <c r="I12" i="14"/>
  <c r="H12" i="14"/>
  <c r="I11" i="14"/>
  <c r="H11" i="14"/>
  <c r="I10" i="14"/>
  <c r="H10" i="14"/>
  <c r="I9" i="14"/>
  <c r="H9" i="14"/>
  <c r="I8" i="14"/>
  <c r="H8" i="14"/>
  <c r="I7" i="14"/>
  <c r="H7" i="14"/>
  <c r="I6" i="14"/>
  <c r="H6" i="14"/>
  <c r="I5" i="14"/>
  <c r="H5" i="14"/>
  <c r="I4" i="14"/>
  <c r="H4" i="14"/>
  <c r="I3" i="14"/>
  <c r="H3" i="14"/>
  <c r="I2" i="14"/>
  <c r="H2" i="14"/>
  <c r="I208" i="13"/>
  <c r="H208" i="13"/>
  <c r="I207" i="13"/>
  <c r="H207" i="13"/>
  <c r="I206" i="13"/>
  <c r="H206" i="13"/>
  <c r="I205" i="13"/>
  <c r="H205" i="13"/>
  <c r="I204" i="13"/>
  <c r="H204" i="13"/>
  <c r="I203" i="13"/>
  <c r="H203" i="13"/>
  <c r="I202" i="13"/>
  <c r="H202" i="13"/>
  <c r="I201" i="13"/>
  <c r="H201" i="13"/>
  <c r="I200" i="13"/>
  <c r="H200" i="13"/>
  <c r="I199" i="13"/>
  <c r="H199" i="13"/>
  <c r="I198" i="13"/>
  <c r="H198" i="13"/>
  <c r="I197" i="13"/>
  <c r="H197" i="13"/>
  <c r="H248" i="13" s="1"/>
  <c r="I196" i="13"/>
  <c r="H196" i="13"/>
  <c r="I195" i="13"/>
  <c r="H195" i="13"/>
  <c r="I194" i="13"/>
  <c r="H194" i="13"/>
  <c r="I193" i="13"/>
  <c r="H193" i="13"/>
  <c r="I192" i="13"/>
  <c r="H192" i="13"/>
  <c r="I191" i="13"/>
  <c r="H191" i="13"/>
  <c r="I190" i="13"/>
  <c r="H190" i="13"/>
  <c r="I189" i="13"/>
  <c r="H189" i="13"/>
  <c r="I188" i="13"/>
  <c r="H188" i="13"/>
  <c r="I187" i="13"/>
  <c r="H187" i="13"/>
  <c r="I186" i="13"/>
  <c r="H186" i="13"/>
  <c r="H244" i="13" s="1"/>
  <c r="I185" i="13"/>
  <c r="H185" i="13"/>
  <c r="I184" i="13"/>
  <c r="H184" i="13"/>
  <c r="I183" i="13"/>
  <c r="H183" i="13"/>
  <c r="I182" i="13"/>
  <c r="H182" i="13"/>
  <c r="I181" i="13"/>
  <c r="H181" i="13"/>
  <c r="I180" i="13"/>
  <c r="H180" i="13"/>
  <c r="I179" i="13"/>
  <c r="H179" i="13"/>
  <c r="I178" i="13"/>
  <c r="H178" i="13"/>
  <c r="I177" i="13"/>
  <c r="H177" i="13"/>
  <c r="I176" i="13"/>
  <c r="H176" i="13"/>
  <c r="I175" i="13"/>
  <c r="H175" i="13"/>
  <c r="I174" i="13"/>
  <c r="H174" i="13"/>
  <c r="I173" i="13"/>
  <c r="H173" i="13"/>
  <c r="I172" i="13"/>
  <c r="H172" i="13"/>
  <c r="I171" i="13"/>
  <c r="H171" i="13"/>
  <c r="I170" i="13"/>
  <c r="H170" i="13"/>
  <c r="I169" i="13"/>
  <c r="H169" i="13"/>
  <c r="I168" i="13"/>
  <c r="H168" i="13"/>
  <c r="I167" i="13"/>
  <c r="H167" i="13"/>
  <c r="I166" i="13"/>
  <c r="H166" i="13"/>
  <c r="H240" i="13" s="1"/>
  <c r="I165" i="13"/>
  <c r="H165" i="13"/>
  <c r="I164" i="13"/>
  <c r="H164" i="13"/>
  <c r="I163" i="13"/>
  <c r="H163" i="13"/>
  <c r="I162" i="13"/>
  <c r="H162" i="13"/>
  <c r="I161" i="13"/>
  <c r="H161" i="13"/>
  <c r="I160" i="13"/>
  <c r="H160" i="13"/>
  <c r="I159" i="13"/>
  <c r="H159" i="13"/>
  <c r="I158" i="13"/>
  <c r="H158" i="13"/>
  <c r="I157" i="13"/>
  <c r="H157" i="13"/>
  <c r="I156" i="13"/>
  <c r="H156" i="13"/>
  <c r="I155" i="13"/>
  <c r="H155" i="13"/>
  <c r="I154" i="13"/>
  <c r="H154" i="13"/>
  <c r="I153" i="13"/>
  <c r="H153" i="13"/>
  <c r="I152" i="13"/>
  <c r="H152" i="13"/>
  <c r="I151" i="13"/>
  <c r="H151" i="13"/>
  <c r="I150" i="13"/>
  <c r="H150" i="13"/>
  <c r="H234" i="13" s="1"/>
  <c r="I149" i="13"/>
  <c r="H149" i="13"/>
  <c r="I148" i="13"/>
  <c r="H148" i="13"/>
  <c r="I147" i="13"/>
  <c r="H147" i="13"/>
  <c r="I146" i="13"/>
  <c r="H146" i="13"/>
  <c r="I145" i="13"/>
  <c r="H145" i="13"/>
  <c r="I144" i="13"/>
  <c r="H144" i="13"/>
  <c r="I143" i="13"/>
  <c r="H143" i="13"/>
  <c r="I142" i="13"/>
  <c r="H142" i="13"/>
  <c r="I141" i="13"/>
  <c r="H141" i="13"/>
  <c r="I140" i="13"/>
  <c r="H140" i="13"/>
  <c r="I139" i="13"/>
  <c r="H139" i="13"/>
  <c r="I138" i="13"/>
  <c r="H138" i="13"/>
  <c r="I137" i="13"/>
  <c r="H137" i="13"/>
  <c r="I136" i="13"/>
  <c r="H136" i="13"/>
  <c r="I135" i="13"/>
  <c r="H135" i="13"/>
  <c r="I134" i="13"/>
  <c r="H134" i="13"/>
  <c r="I133" i="13"/>
  <c r="H133" i="13"/>
  <c r="I132" i="13"/>
  <c r="H132" i="13"/>
  <c r="I131" i="13"/>
  <c r="H131" i="13"/>
  <c r="I130" i="13"/>
  <c r="H130" i="13"/>
  <c r="I129" i="13"/>
  <c r="H129" i="13"/>
  <c r="I128" i="13"/>
  <c r="H128" i="13"/>
  <c r="I127" i="13"/>
  <c r="H127" i="13"/>
  <c r="I126" i="13"/>
  <c r="H126" i="13"/>
  <c r="I125" i="13"/>
  <c r="H125" i="13"/>
  <c r="I124" i="13"/>
  <c r="H124" i="13"/>
  <c r="I123" i="13"/>
  <c r="H123" i="13"/>
  <c r="H226" i="13" s="1"/>
  <c r="I122" i="13"/>
  <c r="H122" i="13"/>
  <c r="I121" i="13"/>
  <c r="H121" i="13"/>
  <c r="I120" i="13"/>
  <c r="H120" i="13"/>
  <c r="I119" i="13"/>
  <c r="H119" i="13"/>
  <c r="I118" i="13"/>
  <c r="H118" i="13"/>
  <c r="I117" i="13"/>
  <c r="H117" i="13"/>
  <c r="I116" i="13"/>
  <c r="H116" i="13"/>
  <c r="I115" i="13"/>
  <c r="H115" i="13"/>
  <c r="I114" i="13"/>
  <c r="H114" i="13"/>
  <c r="I113" i="13"/>
  <c r="H113" i="13"/>
  <c r="I112" i="13"/>
  <c r="H112" i="13"/>
  <c r="I111" i="13"/>
  <c r="H111" i="13"/>
  <c r="I110" i="13"/>
  <c r="H110" i="13"/>
  <c r="I109" i="13"/>
  <c r="H109" i="13"/>
  <c r="I108" i="13"/>
  <c r="H108" i="13"/>
  <c r="H222" i="13" s="1"/>
  <c r="I107" i="13"/>
  <c r="H107" i="13"/>
  <c r="I106" i="13"/>
  <c r="H106" i="13"/>
  <c r="I105" i="13"/>
  <c r="H105" i="13"/>
  <c r="I104" i="13"/>
  <c r="H104" i="13"/>
  <c r="I103" i="13"/>
  <c r="H103" i="13"/>
  <c r="I102" i="13"/>
  <c r="H102" i="13"/>
  <c r="I101" i="13"/>
  <c r="H101" i="13"/>
  <c r="I100" i="13"/>
  <c r="H100" i="13"/>
  <c r="I99" i="13"/>
  <c r="H99" i="13"/>
  <c r="I98" i="13"/>
  <c r="H98" i="13"/>
  <c r="I97" i="13"/>
  <c r="H97" i="13"/>
  <c r="I96" i="13"/>
  <c r="H96" i="13"/>
  <c r="I95" i="13"/>
  <c r="H95" i="13"/>
  <c r="I94" i="13"/>
  <c r="H94" i="13"/>
  <c r="I93" i="13"/>
  <c r="H93" i="13"/>
  <c r="I92" i="13"/>
  <c r="H92" i="13"/>
  <c r="I91" i="13"/>
  <c r="H91" i="13"/>
  <c r="I90" i="13"/>
  <c r="H90" i="13"/>
  <c r="I89" i="13"/>
  <c r="H89" i="13"/>
  <c r="I88" i="13"/>
  <c r="H88" i="13"/>
  <c r="I87" i="13"/>
  <c r="H87" i="13"/>
  <c r="I86" i="13"/>
  <c r="H86" i="13"/>
  <c r="I85" i="13"/>
  <c r="H85" i="13"/>
  <c r="I84" i="13"/>
  <c r="H84" i="13"/>
  <c r="I83" i="13"/>
  <c r="H83" i="13"/>
  <c r="I82" i="13"/>
  <c r="H82" i="13"/>
  <c r="I81" i="13"/>
  <c r="H81" i="13"/>
  <c r="I80" i="13"/>
  <c r="H80" i="13"/>
  <c r="I79" i="13"/>
  <c r="H79" i="13"/>
  <c r="I78" i="13"/>
  <c r="H78" i="13"/>
  <c r="I77" i="13"/>
  <c r="H77" i="13"/>
  <c r="I76" i="13"/>
  <c r="H76" i="13"/>
  <c r="I75" i="13"/>
  <c r="H75" i="13"/>
  <c r="I74" i="13"/>
  <c r="H74" i="13"/>
  <c r="I73" i="13"/>
  <c r="H73" i="13"/>
  <c r="I72" i="13"/>
  <c r="H72" i="13"/>
  <c r="I71" i="13"/>
  <c r="H71" i="13"/>
  <c r="I70" i="13"/>
  <c r="H70" i="13"/>
  <c r="I69" i="13"/>
  <c r="H69" i="13"/>
  <c r="I68" i="13"/>
  <c r="H68" i="13"/>
  <c r="I67" i="13"/>
  <c r="H67" i="13"/>
  <c r="I66" i="13"/>
  <c r="H66" i="13"/>
  <c r="I65" i="13"/>
  <c r="H65" i="13"/>
  <c r="I64" i="13"/>
  <c r="H64" i="13"/>
  <c r="I63" i="13"/>
  <c r="H63" i="13"/>
  <c r="I62" i="13"/>
  <c r="H62" i="13"/>
  <c r="I61" i="13"/>
  <c r="H61" i="13"/>
  <c r="I60" i="13"/>
  <c r="H60" i="13"/>
  <c r="I59" i="13"/>
  <c r="H59" i="13"/>
  <c r="I58" i="13"/>
  <c r="H58" i="13"/>
  <c r="I57" i="13"/>
  <c r="H57" i="13"/>
  <c r="I56" i="13"/>
  <c r="H56" i="13"/>
  <c r="I55" i="13"/>
  <c r="H55" i="13"/>
  <c r="I54" i="13"/>
  <c r="H54" i="13"/>
  <c r="H219" i="13" s="1"/>
  <c r="I53" i="13"/>
  <c r="H53" i="13"/>
  <c r="H218" i="13" s="1"/>
  <c r="I52" i="13"/>
  <c r="H52" i="13"/>
  <c r="I51" i="13"/>
  <c r="H51" i="13"/>
  <c r="I50" i="13"/>
  <c r="H50" i="13"/>
  <c r="I49" i="13"/>
  <c r="H49" i="13"/>
  <c r="I48" i="13"/>
  <c r="H48" i="13"/>
  <c r="I47" i="13"/>
  <c r="H47" i="13"/>
  <c r="I46" i="13"/>
  <c r="H46" i="13"/>
  <c r="I45" i="13"/>
  <c r="H45" i="13"/>
  <c r="I44" i="13"/>
  <c r="H44" i="13"/>
  <c r="I43" i="13"/>
  <c r="H43" i="13"/>
  <c r="I42" i="13"/>
  <c r="H42" i="13"/>
  <c r="I41" i="13"/>
  <c r="H41" i="13"/>
  <c r="I40" i="13"/>
  <c r="H40" i="13"/>
  <c r="I39" i="13"/>
  <c r="H39" i="13"/>
  <c r="I38" i="13"/>
  <c r="H38" i="13"/>
  <c r="I37" i="13"/>
  <c r="H37" i="13"/>
  <c r="I36" i="13"/>
  <c r="H36" i="13"/>
  <c r="I35" i="13"/>
  <c r="H35" i="13"/>
  <c r="I34" i="13"/>
  <c r="H34" i="13"/>
  <c r="I33" i="13"/>
  <c r="H33" i="13"/>
  <c r="I32" i="13"/>
  <c r="H32" i="13"/>
  <c r="I31" i="13"/>
  <c r="H31" i="13"/>
  <c r="I30" i="13"/>
  <c r="H30" i="13"/>
  <c r="I29" i="13"/>
  <c r="H29" i="13"/>
  <c r="I28" i="13"/>
  <c r="H28" i="13"/>
  <c r="I27" i="13"/>
  <c r="H27" i="13"/>
  <c r="I26" i="13"/>
  <c r="H26" i="13"/>
  <c r="I25" i="13"/>
  <c r="H25" i="13"/>
  <c r="I24" i="13"/>
  <c r="H24" i="13"/>
  <c r="I23" i="13"/>
  <c r="H23" i="13"/>
  <c r="I22" i="13"/>
  <c r="H22" i="13"/>
  <c r="I21" i="13"/>
  <c r="H21" i="13"/>
  <c r="I20" i="13"/>
  <c r="H20" i="13"/>
  <c r="I19" i="13"/>
  <c r="H19" i="13"/>
  <c r="I18" i="13"/>
  <c r="H18" i="13"/>
  <c r="I17" i="13"/>
  <c r="H17" i="13"/>
  <c r="I16" i="13"/>
  <c r="H16" i="13"/>
  <c r="I15" i="13"/>
  <c r="H15" i="13"/>
  <c r="I14" i="13"/>
  <c r="H14" i="13"/>
  <c r="I13" i="13"/>
  <c r="H13" i="13"/>
  <c r="I12" i="13"/>
  <c r="H12" i="13"/>
  <c r="I11" i="13"/>
  <c r="H11" i="13"/>
  <c r="I10" i="13"/>
  <c r="H10" i="13"/>
  <c r="I9" i="13"/>
  <c r="H9" i="13"/>
  <c r="I8" i="13"/>
  <c r="H8" i="13"/>
  <c r="I7" i="13"/>
  <c r="H7" i="13"/>
  <c r="I6" i="13"/>
  <c r="H6" i="13"/>
  <c r="I5" i="13"/>
  <c r="H5" i="13"/>
  <c r="I4" i="13"/>
  <c r="H4" i="13"/>
  <c r="I3" i="13"/>
  <c r="H3" i="13"/>
  <c r="I2" i="13"/>
  <c r="H2" i="13"/>
  <c r="I234" i="12"/>
  <c r="H234" i="12"/>
  <c r="I233" i="12"/>
  <c r="H233" i="12"/>
  <c r="I232" i="12"/>
  <c r="H232" i="12"/>
  <c r="H267" i="12" s="1"/>
  <c r="I231" i="12"/>
  <c r="H231" i="12"/>
  <c r="H261" i="12" s="1"/>
  <c r="I230" i="12"/>
  <c r="H230" i="12"/>
  <c r="I229" i="12"/>
  <c r="H229" i="12"/>
  <c r="I228" i="12"/>
  <c r="H228" i="12"/>
  <c r="I227" i="12"/>
  <c r="H227" i="12"/>
  <c r="I226" i="12"/>
  <c r="H226" i="12"/>
  <c r="I225" i="12"/>
  <c r="H225" i="12"/>
  <c r="I224" i="12"/>
  <c r="H224" i="12"/>
  <c r="I223" i="12"/>
  <c r="H223" i="12"/>
  <c r="I222" i="12"/>
  <c r="H222" i="12"/>
  <c r="I221" i="12"/>
  <c r="H221" i="12"/>
  <c r="I220" i="12"/>
  <c r="H220" i="12"/>
  <c r="I219" i="12"/>
  <c r="H219" i="12"/>
  <c r="I218" i="12"/>
  <c r="H218" i="12"/>
  <c r="I217" i="12"/>
  <c r="H217" i="12"/>
  <c r="I216" i="12"/>
  <c r="H216" i="12"/>
  <c r="I215" i="12"/>
  <c r="H215" i="12"/>
  <c r="I214" i="12"/>
  <c r="H214" i="12"/>
  <c r="I213" i="12"/>
  <c r="H213" i="12"/>
  <c r="I212" i="12"/>
  <c r="H212" i="12"/>
  <c r="I211" i="12"/>
  <c r="H211" i="12"/>
  <c r="I210" i="12"/>
  <c r="H210" i="12"/>
  <c r="I209" i="12"/>
  <c r="H209" i="12"/>
  <c r="I208" i="12"/>
  <c r="H208" i="12"/>
  <c r="I207" i="12"/>
  <c r="H207" i="12"/>
  <c r="I206" i="12"/>
  <c r="H206" i="12"/>
  <c r="I205" i="12"/>
  <c r="H205" i="12"/>
  <c r="I204" i="12"/>
  <c r="H204" i="12"/>
  <c r="I203" i="12"/>
  <c r="H203" i="12"/>
  <c r="I202" i="12"/>
  <c r="H202" i="12"/>
  <c r="I201" i="12"/>
  <c r="H201" i="12"/>
  <c r="I200" i="12"/>
  <c r="H200" i="12"/>
  <c r="I199" i="12"/>
  <c r="H199" i="12"/>
  <c r="I198" i="12"/>
  <c r="H198" i="12"/>
  <c r="I197" i="12"/>
  <c r="H197" i="12"/>
  <c r="I196" i="12"/>
  <c r="H196" i="12"/>
  <c r="I195" i="12"/>
  <c r="H195" i="12"/>
  <c r="I194" i="12"/>
  <c r="H194" i="12"/>
  <c r="I193" i="12"/>
  <c r="H193" i="12"/>
  <c r="I192" i="12"/>
  <c r="H192" i="12"/>
  <c r="I191" i="12"/>
  <c r="H191" i="12"/>
  <c r="I190" i="12"/>
  <c r="H190" i="12"/>
  <c r="I189" i="12"/>
  <c r="H189" i="12"/>
  <c r="I188" i="12"/>
  <c r="H188" i="12"/>
  <c r="I187" i="12"/>
  <c r="H187" i="12"/>
  <c r="I186" i="12"/>
  <c r="H186" i="12"/>
  <c r="I185" i="12"/>
  <c r="H185" i="12"/>
  <c r="I184" i="12"/>
  <c r="H184" i="12"/>
  <c r="I183" i="12"/>
  <c r="H183" i="12"/>
  <c r="I182" i="12"/>
  <c r="H182" i="12"/>
  <c r="I181" i="12"/>
  <c r="H181" i="12"/>
  <c r="I180" i="12"/>
  <c r="H180" i="12"/>
  <c r="I179" i="12"/>
  <c r="H179" i="12"/>
  <c r="I178" i="12"/>
  <c r="H178" i="12"/>
  <c r="I177" i="12"/>
  <c r="H177" i="12"/>
  <c r="I176" i="12"/>
  <c r="H176" i="12"/>
  <c r="I175" i="12"/>
  <c r="H175" i="12"/>
  <c r="I174" i="12"/>
  <c r="H174" i="12"/>
  <c r="I173" i="12"/>
  <c r="H173" i="12"/>
  <c r="I172" i="12"/>
  <c r="H172" i="12"/>
  <c r="I171" i="12"/>
  <c r="H171" i="12"/>
  <c r="I170" i="12"/>
  <c r="H170" i="12"/>
  <c r="I169" i="12"/>
  <c r="H169" i="12"/>
  <c r="I168" i="12"/>
  <c r="H168" i="12"/>
  <c r="I167" i="12"/>
  <c r="H167" i="12"/>
  <c r="I166" i="12"/>
  <c r="H166" i="12"/>
  <c r="I165" i="12"/>
  <c r="H165" i="12"/>
  <c r="I164" i="12"/>
  <c r="H164" i="12"/>
  <c r="I163" i="12"/>
  <c r="H163" i="12"/>
  <c r="I162" i="12"/>
  <c r="H162" i="12"/>
  <c r="I161" i="12"/>
  <c r="H161" i="12"/>
  <c r="I160" i="12"/>
  <c r="H160" i="12"/>
  <c r="I159" i="12"/>
  <c r="H159" i="12"/>
  <c r="I158" i="12"/>
  <c r="H158" i="12"/>
  <c r="I157" i="12"/>
  <c r="H157" i="12"/>
  <c r="I156" i="12"/>
  <c r="H156" i="12"/>
  <c r="I155" i="12"/>
  <c r="H155" i="12"/>
  <c r="I154" i="12"/>
  <c r="H154" i="12"/>
  <c r="I153" i="12"/>
  <c r="H153" i="12"/>
  <c r="I152" i="12"/>
  <c r="H152" i="12"/>
  <c r="H254" i="12" s="1"/>
  <c r="I151" i="12"/>
  <c r="H151" i="12"/>
  <c r="H253" i="12" s="1"/>
  <c r="I150" i="12"/>
  <c r="H150" i="12"/>
  <c r="I149" i="12"/>
  <c r="H149" i="12"/>
  <c r="I148" i="12"/>
  <c r="H148" i="12"/>
  <c r="I147" i="12"/>
  <c r="H147" i="12"/>
  <c r="I146" i="12"/>
  <c r="H146" i="12"/>
  <c r="I145" i="12"/>
  <c r="H145" i="12"/>
  <c r="I144" i="12"/>
  <c r="H144" i="12"/>
  <c r="I143" i="12"/>
  <c r="H143" i="12"/>
  <c r="I142" i="12"/>
  <c r="H142" i="12"/>
  <c r="I141" i="12"/>
  <c r="H141" i="12"/>
  <c r="I140" i="12"/>
  <c r="H140" i="12"/>
  <c r="I139" i="12"/>
  <c r="H139" i="12"/>
  <c r="I138" i="12"/>
  <c r="H138" i="12"/>
  <c r="I137" i="12"/>
  <c r="H137" i="12"/>
  <c r="I136" i="12"/>
  <c r="H136" i="12"/>
  <c r="I135" i="12"/>
  <c r="H135" i="12"/>
  <c r="I134" i="12"/>
  <c r="H134" i="12"/>
  <c r="I133" i="12"/>
  <c r="H133" i="12"/>
  <c r="I132" i="12"/>
  <c r="H132" i="12"/>
  <c r="I131" i="12"/>
  <c r="H131" i="12"/>
  <c r="I130" i="12"/>
  <c r="H130" i="12"/>
  <c r="I129" i="12"/>
  <c r="H129" i="12"/>
  <c r="I128" i="12"/>
  <c r="H128" i="12"/>
  <c r="I127" i="12"/>
  <c r="H127" i="12"/>
  <c r="I126" i="12"/>
  <c r="H126" i="12"/>
  <c r="I125" i="12"/>
  <c r="H125" i="12"/>
  <c r="I124" i="12"/>
  <c r="H124" i="12"/>
  <c r="I123" i="12"/>
  <c r="H123" i="12"/>
  <c r="I122" i="12"/>
  <c r="H122" i="12"/>
  <c r="I121" i="12"/>
  <c r="H121" i="12"/>
  <c r="I120" i="12"/>
  <c r="H120" i="12"/>
  <c r="I119" i="12"/>
  <c r="H119" i="12"/>
  <c r="I118" i="12"/>
  <c r="H118" i="12"/>
  <c r="I117" i="12"/>
  <c r="H117" i="12"/>
  <c r="I116" i="12"/>
  <c r="H116" i="12"/>
  <c r="I115" i="12"/>
  <c r="H115" i="12"/>
  <c r="I114" i="12"/>
  <c r="H114" i="12"/>
  <c r="I113" i="12"/>
  <c r="H113" i="12"/>
  <c r="I112" i="12"/>
  <c r="H112" i="12"/>
  <c r="I111" i="12"/>
  <c r="H111" i="12"/>
  <c r="I110" i="12"/>
  <c r="H110" i="12"/>
  <c r="I109" i="12"/>
  <c r="H109" i="12"/>
  <c r="I108" i="12"/>
  <c r="H108" i="12"/>
  <c r="I107" i="12"/>
  <c r="H107" i="12"/>
  <c r="I106" i="12"/>
  <c r="H106" i="12"/>
  <c r="I105" i="12"/>
  <c r="H105" i="12"/>
  <c r="I104" i="12"/>
  <c r="H104" i="12"/>
  <c r="I103" i="12"/>
  <c r="H103" i="12"/>
  <c r="I102" i="12"/>
  <c r="H102" i="12"/>
  <c r="I101" i="12"/>
  <c r="H101" i="12"/>
  <c r="I100" i="12"/>
  <c r="H100" i="12"/>
  <c r="I99" i="12"/>
  <c r="H99" i="12"/>
  <c r="I98" i="12"/>
  <c r="H98" i="12"/>
  <c r="I97" i="12"/>
  <c r="H97" i="12"/>
  <c r="I96" i="12"/>
  <c r="H96" i="12"/>
  <c r="I95" i="12"/>
  <c r="H95" i="12"/>
  <c r="I94" i="12"/>
  <c r="H94" i="12"/>
  <c r="I93" i="12"/>
  <c r="H93" i="12"/>
  <c r="I92" i="12"/>
  <c r="H92" i="12"/>
  <c r="I91" i="12"/>
  <c r="H91" i="12"/>
  <c r="I90" i="12"/>
  <c r="H90" i="12"/>
  <c r="I89" i="12"/>
  <c r="H89" i="12"/>
  <c r="I88" i="12"/>
  <c r="H88" i="12"/>
  <c r="I87" i="12"/>
  <c r="H87" i="12"/>
  <c r="I86" i="12"/>
  <c r="H86" i="12"/>
  <c r="I85" i="12"/>
  <c r="H85" i="12"/>
  <c r="I84" i="12"/>
  <c r="H84" i="12"/>
  <c r="I83" i="12"/>
  <c r="H83" i="12"/>
  <c r="I82" i="12"/>
  <c r="H82" i="12"/>
  <c r="I81" i="12"/>
  <c r="H81" i="12"/>
  <c r="I80" i="12"/>
  <c r="H80" i="12"/>
  <c r="I79" i="12"/>
  <c r="H79" i="12"/>
  <c r="I78" i="12"/>
  <c r="H78" i="12"/>
  <c r="I77" i="12"/>
  <c r="H77" i="12"/>
  <c r="I76" i="12"/>
  <c r="H76" i="12"/>
  <c r="I75" i="12"/>
  <c r="H75" i="12"/>
  <c r="I74" i="12"/>
  <c r="H74" i="12"/>
  <c r="I73" i="12"/>
  <c r="H73" i="12"/>
  <c r="I72" i="12"/>
  <c r="H72" i="12"/>
  <c r="I71" i="12"/>
  <c r="H71" i="12"/>
  <c r="I70" i="12"/>
  <c r="H70" i="12"/>
  <c r="I69" i="12"/>
  <c r="H69" i="12"/>
  <c r="I68" i="12"/>
  <c r="H68" i="12"/>
  <c r="I67" i="12"/>
  <c r="H67" i="12"/>
  <c r="I66" i="12"/>
  <c r="H66" i="12"/>
  <c r="I65" i="12"/>
  <c r="H65" i="12"/>
  <c r="I64" i="12"/>
  <c r="H64" i="12"/>
  <c r="I63" i="12"/>
  <c r="H63" i="12"/>
  <c r="I62" i="12"/>
  <c r="H62" i="12"/>
  <c r="I61" i="12"/>
  <c r="H61" i="12"/>
  <c r="I60" i="12"/>
  <c r="H60" i="12"/>
  <c r="I59" i="12"/>
  <c r="H59" i="12"/>
  <c r="I58" i="12"/>
  <c r="H58" i="12"/>
  <c r="I57" i="12"/>
  <c r="H57" i="12"/>
  <c r="I56" i="12"/>
  <c r="H56" i="12"/>
  <c r="I55" i="12"/>
  <c r="H55" i="12"/>
  <c r="I54" i="12"/>
  <c r="H54" i="12"/>
  <c r="I53" i="12"/>
  <c r="H53" i="12"/>
  <c r="I52" i="12"/>
  <c r="H52" i="12"/>
  <c r="I51" i="12"/>
  <c r="H51" i="12"/>
  <c r="I50" i="12"/>
  <c r="H50" i="12"/>
  <c r="I49" i="12"/>
  <c r="H49" i="12"/>
  <c r="I48" i="12"/>
  <c r="H48" i="12"/>
  <c r="I47" i="12"/>
  <c r="H47" i="12"/>
  <c r="I46" i="12"/>
  <c r="H46" i="12"/>
  <c r="I45" i="12"/>
  <c r="H45" i="12"/>
  <c r="I44" i="12"/>
  <c r="H44" i="12"/>
  <c r="I43" i="12"/>
  <c r="H43" i="12"/>
  <c r="I42" i="12"/>
  <c r="H42" i="12"/>
  <c r="I41" i="12"/>
  <c r="H41" i="12"/>
  <c r="I40" i="12"/>
  <c r="H40" i="12"/>
  <c r="I39" i="12"/>
  <c r="H39" i="12"/>
  <c r="I38" i="12"/>
  <c r="H38" i="12"/>
  <c r="I37" i="12"/>
  <c r="H37" i="12"/>
  <c r="I36" i="12"/>
  <c r="H36" i="12"/>
  <c r="I35" i="12"/>
  <c r="H35" i="12"/>
  <c r="I34" i="12"/>
  <c r="H34" i="12"/>
  <c r="I33" i="12"/>
  <c r="H33" i="12"/>
  <c r="I32" i="12"/>
  <c r="H32" i="12"/>
  <c r="I31" i="12"/>
  <c r="H31" i="12"/>
  <c r="I30" i="12"/>
  <c r="H30" i="12"/>
  <c r="I29" i="12"/>
  <c r="H29" i="12"/>
  <c r="I28" i="12"/>
  <c r="H28" i="12"/>
  <c r="I27" i="12"/>
  <c r="H27" i="12"/>
  <c r="I26" i="12"/>
  <c r="H26" i="12"/>
  <c r="I25" i="12"/>
  <c r="H25" i="12"/>
  <c r="I24" i="12"/>
  <c r="H24" i="12"/>
  <c r="I23" i="12"/>
  <c r="H23" i="12"/>
  <c r="I22" i="12"/>
  <c r="H22" i="12"/>
  <c r="I21" i="12"/>
  <c r="H21" i="12"/>
  <c r="I20" i="12"/>
  <c r="H20" i="12"/>
  <c r="I19" i="12"/>
  <c r="H19" i="12"/>
  <c r="I18" i="12"/>
  <c r="H18" i="12"/>
  <c r="I17" i="12"/>
  <c r="H17" i="12"/>
  <c r="I16" i="12"/>
  <c r="H16" i="12"/>
  <c r="I15" i="12"/>
  <c r="H15" i="12"/>
  <c r="I14" i="12"/>
  <c r="H14" i="12"/>
  <c r="I13" i="12"/>
  <c r="H13" i="12"/>
  <c r="I12" i="12"/>
  <c r="H12" i="12"/>
  <c r="I11" i="12"/>
  <c r="H11" i="12"/>
  <c r="I10" i="12"/>
  <c r="H10" i="12"/>
  <c r="I9" i="12"/>
  <c r="H9" i="12"/>
  <c r="I8" i="12"/>
  <c r="H8" i="12"/>
  <c r="I7" i="12"/>
  <c r="H7" i="12"/>
  <c r="I6" i="12"/>
  <c r="H6" i="12"/>
  <c r="I5" i="12"/>
  <c r="H5" i="12"/>
  <c r="I4" i="12"/>
  <c r="H4" i="12"/>
  <c r="I3" i="12"/>
  <c r="H3" i="12"/>
  <c r="I2" i="12"/>
  <c r="H2" i="12"/>
  <c r="I65" i="11"/>
  <c r="H65" i="11"/>
  <c r="I64" i="11"/>
  <c r="H64" i="11"/>
  <c r="I63" i="11"/>
  <c r="H63" i="11"/>
  <c r="I62" i="11"/>
  <c r="H62" i="11"/>
  <c r="I61" i="11"/>
  <c r="H61" i="11"/>
  <c r="I60" i="11"/>
  <c r="H60" i="11"/>
  <c r="I59" i="11"/>
  <c r="H59" i="11"/>
  <c r="I58" i="11"/>
  <c r="H58" i="11"/>
  <c r="I57" i="11"/>
  <c r="H57" i="11"/>
  <c r="I56" i="11"/>
  <c r="H56" i="11"/>
  <c r="I55" i="11"/>
  <c r="H55" i="11"/>
  <c r="I54" i="11"/>
  <c r="H54" i="11"/>
  <c r="I53" i="11"/>
  <c r="H53" i="11"/>
  <c r="I52" i="11"/>
  <c r="H52" i="11"/>
  <c r="I51" i="11"/>
  <c r="H51" i="11"/>
  <c r="I50" i="11"/>
  <c r="H50" i="11"/>
  <c r="I49" i="11"/>
  <c r="H49" i="11"/>
  <c r="I48" i="11"/>
  <c r="H48" i="11"/>
  <c r="I47" i="11"/>
  <c r="H47" i="11"/>
  <c r="I46" i="11"/>
  <c r="H46" i="11"/>
  <c r="I45" i="11"/>
  <c r="H45" i="11"/>
  <c r="I44" i="11"/>
  <c r="H44" i="11"/>
  <c r="I43" i="11"/>
  <c r="H43" i="11"/>
  <c r="I42" i="11"/>
  <c r="H42" i="11"/>
  <c r="I41" i="11"/>
  <c r="H41" i="11"/>
  <c r="H75" i="11" s="1"/>
  <c r="I40" i="11"/>
  <c r="H40" i="11"/>
  <c r="I39" i="11"/>
  <c r="H39" i="11"/>
  <c r="I38" i="11"/>
  <c r="H38" i="11"/>
  <c r="I37" i="11"/>
  <c r="H37" i="11"/>
  <c r="I36" i="11"/>
  <c r="H36" i="11"/>
  <c r="I35" i="11"/>
  <c r="H35" i="11"/>
  <c r="I34" i="11"/>
  <c r="H34" i="11"/>
  <c r="I33" i="11"/>
  <c r="H33" i="11"/>
  <c r="I32" i="11"/>
  <c r="H32" i="11"/>
  <c r="I31" i="11"/>
  <c r="H31" i="11"/>
  <c r="I30" i="11"/>
  <c r="H30" i="11"/>
  <c r="I29" i="11"/>
  <c r="H29" i="11"/>
  <c r="I28" i="11"/>
  <c r="H28" i="11"/>
  <c r="I27" i="11"/>
  <c r="H27" i="11"/>
  <c r="I26" i="11"/>
  <c r="H26" i="11"/>
  <c r="I25" i="11"/>
  <c r="H25" i="11"/>
  <c r="I24" i="11"/>
  <c r="H24" i="11"/>
  <c r="I23" i="11"/>
  <c r="H23" i="11"/>
  <c r="I22" i="11"/>
  <c r="H22" i="11"/>
  <c r="I21" i="11"/>
  <c r="H21" i="11"/>
  <c r="I20" i="11"/>
  <c r="H20" i="11"/>
  <c r="I19" i="11"/>
  <c r="H19" i="11"/>
  <c r="I18" i="11"/>
  <c r="H18" i="11"/>
  <c r="I17" i="11"/>
  <c r="H17" i="11"/>
  <c r="I16" i="11"/>
  <c r="H16" i="11"/>
  <c r="I15" i="11"/>
  <c r="H15" i="11"/>
  <c r="I14" i="11"/>
  <c r="H14" i="11"/>
  <c r="I13" i="11"/>
  <c r="H13" i="11"/>
  <c r="I12" i="11"/>
  <c r="H12" i="11"/>
  <c r="I11" i="11"/>
  <c r="H11" i="11"/>
  <c r="I10" i="11"/>
  <c r="H10" i="11"/>
  <c r="I9" i="11"/>
  <c r="H9" i="11"/>
  <c r="I8" i="11"/>
  <c r="H8" i="11"/>
  <c r="I7" i="11"/>
  <c r="H7" i="11"/>
  <c r="I6" i="11"/>
  <c r="H6" i="11"/>
  <c r="I5" i="11"/>
  <c r="H5" i="11"/>
  <c r="I4" i="11"/>
  <c r="H4" i="11"/>
  <c r="I3" i="11"/>
  <c r="H3" i="11"/>
  <c r="I2" i="11"/>
  <c r="H2" i="11"/>
  <c r="I93" i="10"/>
  <c r="H93" i="10"/>
  <c r="I92" i="10"/>
  <c r="H92" i="10"/>
  <c r="I91" i="10"/>
  <c r="H91" i="10"/>
  <c r="I90" i="10"/>
  <c r="H90" i="10"/>
  <c r="I89" i="10"/>
  <c r="H89" i="10"/>
  <c r="I88" i="10"/>
  <c r="H88" i="10"/>
  <c r="I87" i="10"/>
  <c r="H87" i="10"/>
  <c r="I86" i="10"/>
  <c r="H86" i="10"/>
  <c r="I85" i="10"/>
  <c r="H85" i="10"/>
  <c r="I84" i="10"/>
  <c r="H84" i="10"/>
  <c r="I83" i="10"/>
  <c r="H83" i="10"/>
  <c r="I82" i="10"/>
  <c r="H82" i="10"/>
  <c r="I81" i="10"/>
  <c r="H81" i="10"/>
  <c r="I80" i="10"/>
  <c r="H80" i="10"/>
  <c r="I79" i="10"/>
  <c r="H79" i="10"/>
  <c r="I78" i="10"/>
  <c r="H78" i="10"/>
  <c r="I77" i="10"/>
  <c r="H77" i="10"/>
  <c r="I76" i="10"/>
  <c r="H76" i="10"/>
  <c r="I75" i="10"/>
  <c r="H75" i="10"/>
  <c r="I74" i="10"/>
  <c r="H74" i="10"/>
  <c r="I73" i="10"/>
  <c r="H73" i="10"/>
  <c r="I72" i="10"/>
  <c r="H72" i="10"/>
  <c r="I71" i="10"/>
  <c r="H71" i="10"/>
  <c r="H97" i="10" s="1"/>
  <c r="I70" i="10"/>
  <c r="H70" i="10"/>
  <c r="I69" i="10"/>
  <c r="H69" i="10"/>
  <c r="I68" i="10"/>
  <c r="H68" i="10"/>
  <c r="I67" i="10"/>
  <c r="H67" i="10"/>
  <c r="I66" i="10"/>
  <c r="H66" i="10"/>
  <c r="I65" i="10"/>
  <c r="H65" i="10"/>
  <c r="I64" i="10"/>
  <c r="H64" i="10"/>
  <c r="I63" i="10"/>
  <c r="H63" i="10"/>
  <c r="I62" i="10"/>
  <c r="H62" i="10"/>
  <c r="I61" i="10"/>
  <c r="H61" i="10"/>
  <c r="I60" i="10"/>
  <c r="H60" i="10"/>
  <c r="I59" i="10"/>
  <c r="H59" i="10"/>
  <c r="I58" i="10"/>
  <c r="H58" i="10"/>
  <c r="I57" i="10"/>
  <c r="H57" i="10"/>
  <c r="I56" i="10"/>
  <c r="H56" i="10"/>
  <c r="I55" i="10"/>
  <c r="H55" i="10"/>
  <c r="I54" i="10"/>
  <c r="H54" i="10"/>
  <c r="I53" i="10"/>
  <c r="H53" i="10"/>
  <c r="I52" i="10"/>
  <c r="H52" i="10"/>
  <c r="I51" i="10"/>
  <c r="H51" i="10"/>
  <c r="I50" i="10"/>
  <c r="H50" i="10"/>
  <c r="I49" i="10"/>
  <c r="H49" i="10"/>
  <c r="I48" i="10"/>
  <c r="H48" i="10"/>
  <c r="I47" i="10"/>
  <c r="H47" i="10"/>
  <c r="I46" i="10"/>
  <c r="H46" i="10"/>
  <c r="I45" i="10"/>
  <c r="H45" i="10"/>
  <c r="I44" i="10"/>
  <c r="H44" i="10"/>
  <c r="I43" i="10"/>
  <c r="H43" i="10"/>
  <c r="I42" i="10"/>
  <c r="H42" i="10"/>
  <c r="I41" i="10"/>
  <c r="H41" i="10"/>
  <c r="I40" i="10"/>
  <c r="H40" i="10"/>
  <c r="I39" i="10"/>
  <c r="H39" i="10"/>
  <c r="I38" i="10"/>
  <c r="H38" i="10"/>
  <c r="I37" i="10"/>
  <c r="H37" i="10"/>
  <c r="I36" i="10"/>
  <c r="H36" i="10"/>
  <c r="I35" i="10"/>
  <c r="H35" i="10"/>
  <c r="H98" i="10" s="1"/>
  <c r="I34" i="10"/>
  <c r="H34" i="10"/>
  <c r="I33" i="10"/>
  <c r="H33" i="10"/>
  <c r="I32" i="10"/>
  <c r="H32" i="10"/>
  <c r="I31" i="10"/>
  <c r="H31" i="10"/>
  <c r="I30" i="10"/>
  <c r="H30" i="10"/>
  <c r="I29" i="10"/>
  <c r="H29" i="10"/>
  <c r="I28" i="10"/>
  <c r="H28" i="10"/>
  <c r="I27" i="10"/>
  <c r="H27" i="10"/>
  <c r="I26" i="10"/>
  <c r="H26" i="10"/>
  <c r="I25" i="10"/>
  <c r="H25" i="10"/>
  <c r="I24" i="10"/>
  <c r="H24" i="10"/>
  <c r="I23" i="10"/>
  <c r="H23" i="10"/>
  <c r="I22" i="10"/>
  <c r="H22" i="10"/>
  <c r="I21" i="10"/>
  <c r="H21" i="10"/>
  <c r="I20" i="10"/>
  <c r="H20" i="10"/>
  <c r="I19" i="10"/>
  <c r="H19" i="10"/>
  <c r="I18" i="10"/>
  <c r="H18" i="10"/>
  <c r="I17" i="10"/>
  <c r="H17" i="10"/>
  <c r="I16" i="10"/>
  <c r="H16" i="10"/>
  <c r="I15" i="10"/>
  <c r="H15" i="10"/>
  <c r="I14" i="10"/>
  <c r="H14" i="10"/>
  <c r="I13" i="10"/>
  <c r="H13" i="10"/>
  <c r="I12" i="10"/>
  <c r="H12" i="10"/>
  <c r="I11" i="10"/>
  <c r="H11" i="10"/>
  <c r="I10" i="10"/>
  <c r="H10" i="10"/>
  <c r="I9" i="10"/>
  <c r="H9" i="10"/>
  <c r="I8" i="10"/>
  <c r="H8" i="10"/>
  <c r="I7" i="10"/>
  <c r="H7" i="10"/>
  <c r="I6" i="10"/>
  <c r="H6" i="10"/>
  <c r="I5" i="10"/>
  <c r="H5" i="10"/>
  <c r="I4" i="10"/>
  <c r="H4" i="10"/>
  <c r="I3" i="10"/>
  <c r="H3" i="10"/>
  <c r="I2" i="10"/>
  <c r="H2" i="10"/>
  <c r="I336" i="9"/>
  <c r="H336" i="9"/>
  <c r="I335" i="9"/>
  <c r="H335" i="9"/>
  <c r="I334" i="9"/>
  <c r="H334" i="9"/>
  <c r="I333" i="9"/>
  <c r="H333" i="9"/>
  <c r="I332" i="9"/>
  <c r="H332" i="9"/>
  <c r="I331" i="9"/>
  <c r="H331" i="9"/>
  <c r="I330" i="9"/>
  <c r="H330" i="9"/>
  <c r="I329" i="9"/>
  <c r="H329" i="9"/>
  <c r="I328" i="9"/>
  <c r="H328" i="9"/>
  <c r="I327" i="9"/>
  <c r="H327" i="9"/>
  <c r="I326" i="9"/>
  <c r="H326" i="9"/>
  <c r="I325" i="9"/>
  <c r="H325" i="9"/>
  <c r="I324" i="9"/>
  <c r="H324" i="9"/>
  <c r="I323" i="9"/>
  <c r="H323" i="9"/>
  <c r="I322" i="9"/>
  <c r="H322" i="9"/>
  <c r="I321" i="9"/>
  <c r="H321" i="9"/>
  <c r="I320" i="9"/>
  <c r="H320" i="9"/>
  <c r="I319" i="9"/>
  <c r="H319" i="9"/>
  <c r="I318" i="9"/>
  <c r="H318" i="9"/>
  <c r="I317" i="9"/>
  <c r="H317" i="9"/>
  <c r="H349" i="9" s="1"/>
  <c r="I316" i="9"/>
  <c r="H316" i="9"/>
  <c r="I315" i="9"/>
  <c r="H315" i="9"/>
  <c r="I314" i="9"/>
  <c r="H314" i="9"/>
  <c r="I313" i="9"/>
  <c r="H313" i="9"/>
  <c r="I312" i="9"/>
  <c r="H312" i="9"/>
  <c r="I311" i="9"/>
  <c r="H311" i="9"/>
  <c r="I310" i="9"/>
  <c r="H310" i="9"/>
  <c r="I309" i="9"/>
  <c r="H309" i="9"/>
  <c r="I308" i="9"/>
  <c r="H308" i="9"/>
  <c r="I307" i="9"/>
  <c r="H307" i="9"/>
  <c r="I306" i="9"/>
  <c r="H306" i="9"/>
  <c r="I305" i="9"/>
  <c r="H305" i="9"/>
  <c r="I304" i="9"/>
  <c r="H304" i="9"/>
  <c r="I303" i="9"/>
  <c r="H303" i="9"/>
  <c r="I302" i="9"/>
  <c r="H302" i="9"/>
  <c r="I301" i="9"/>
  <c r="H301" i="9"/>
  <c r="I300" i="9"/>
  <c r="H300" i="9"/>
  <c r="I299" i="9"/>
  <c r="H299" i="9"/>
  <c r="I298" i="9"/>
  <c r="H298" i="9"/>
  <c r="I297" i="9"/>
  <c r="H297" i="9"/>
  <c r="I296" i="9"/>
  <c r="H296" i="9"/>
  <c r="I295" i="9"/>
  <c r="H295" i="9"/>
  <c r="I294" i="9"/>
  <c r="H294" i="9"/>
  <c r="I293" i="9"/>
  <c r="H293" i="9"/>
  <c r="I292" i="9"/>
  <c r="H292" i="9"/>
  <c r="I291" i="9"/>
  <c r="H291" i="9"/>
  <c r="I290" i="9"/>
  <c r="H290" i="9"/>
  <c r="I289" i="9"/>
  <c r="H289" i="9"/>
  <c r="H346" i="9" s="1"/>
  <c r="I288" i="9"/>
  <c r="H288" i="9"/>
  <c r="I287" i="9"/>
  <c r="H287" i="9"/>
  <c r="I286" i="9"/>
  <c r="H286" i="9"/>
  <c r="I285" i="9"/>
  <c r="H285" i="9"/>
  <c r="I284" i="9"/>
  <c r="H284" i="9"/>
  <c r="I283" i="9"/>
  <c r="H283" i="9"/>
  <c r="I282" i="9"/>
  <c r="H282" i="9"/>
  <c r="I281" i="9"/>
  <c r="H281" i="9"/>
  <c r="I280" i="9"/>
  <c r="H280" i="9"/>
  <c r="I279" i="9"/>
  <c r="H279" i="9"/>
  <c r="I278" i="9"/>
  <c r="H278" i="9"/>
  <c r="I277" i="9"/>
  <c r="H277" i="9"/>
  <c r="I276" i="9"/>
  <c r="H276" i="9"/>
  <c r="I275" i="9"/>
  <c r="H275" i="9"/>
  <c r="I274" i="9"/>
  <c r="H274" i="9"/>
  <c r="I273" i="9"/>
  <c r="H273" i="9"/>
  <c r="H377" i="9" s="1"/>
  <c r="I272" i="9"/>
  <c r="H272" i="9"/>
  <c r="I271" i="9"/>
  <c r="H271" i="9"/>
  <c r="I270" i="9"/>
  <c r="H270" i="9"/>
  <c r="I269" i="9"/>
  <c r="H269" i="9"/>
  <c r="I268" i="9"/>
  <c r="H268" i="9"/>
  <c r="I267" i="9"/>
  <c r="H267" i="9"/>
  <c r="I266" i="9"/>
  <c r="H266" i="9"/>
  <c r="I265" i="9"/>
  <c r="H265" i="9"/>
  <c r="I264" i="9"/>
  <c r="H264" i="9"/>
  <c r="I263" i="9"/>
  <c r="H263" i="9"/>
  <c r="I262" i="9"/>
  <c r="H262" i="9"/>
  <c r="I261" i="9"/>
  <c r="H261" i="9"/>
  <c r="I260" i="9"/>
  <c r="H260" i="9"/>
  <c r="H374" i="9" s="1"/>
  <c r="I259" i="9"/>
  <c r="H259" i="9"/>
  <c r="I258" i="9"/>
  <c r="H258" i="9"/>
  <c r="I257" i="9"/>
  <c r="H257" i="9"/>
  <c r="I256" i="9"/>
  <c r="H256" i="9"/>
  <c r="I255" i="9"/>
  <c r="H255" i="9"/>
  <c r="I254" i="9"/>
  <c r="H254" i="9"/>
  <c r="I253" i="9"/>
  <c r="H253" i="9"/>
  <c r="I252" i="9"/>
  <c r="H252" i="9"/>
  <c r="I251" i="9"/>
  <c r="H251" i="9"/>
  <c r="I250" i="9"/>
  <c r="H250" i="9"/>
  <c r="I249" i="9"/>
  <c r="H249" i="9"/>
  <c r="I248" i="9"/>
  <c r="H248" i="9"/>
  <c r="I247" i="9"/>
  <c r="H247" i="9"/>
  <c r="I246" i="9"/>
  <c r="H246" i="9"/>
  <c r="I245" i="9"/>
  <c r="H245" i="9"/>
  <c r="I244" i="9"/>
  <c r="H244" i="9"/>
  <c r="I243" i="9"/>
  <c r="H243" i="9"/>
  <c r="I242" i="9"/>
  <c r="H242" i="9"/>
  <c r="H370" i="9" s="1"/>
  <c r="I241" i="9"/>
  <c r="H241" i="9"/>
  <c r="I240" i="9"/>
  <c r="H240" i="9"/>
  <c r="I239" i="9"/>
  <c r="H239" i="9"/>
  <c r="I238" i="9"/>
  <c r="H238" i="9"/>
  <c r="I237" i="9"/>
  <c r="H237" i="9"/>
  <c r="I236" i="9"/>
  <c r="H236" i="9"/>
  <c r="I235" i="9"/>
  <c r="H235" i="9"/>
  <c r="I234" i="9"/>
  <c r="H234" i="9"/>
  <c r="I233" i="9"/>
  <c r="H233" i="9"/>
  <c r="I232" i="9"/>
  <c r="H232" i="9"/>
  <c r="I231" i="9"/>
  <c r="H231" i="9"/>
  <c r="I230" i="9"/>
  <c r="H230" i="9"/>
  <c r="I229" i="9"/>
  <c r="H229" i="9"/>
  <c r="I228" i="9"/>
  <c r="H228" i="9"/>
  <c r="I227" i="9"/>
  <c r="H227" i="9"/>
  <c r="H367" i="9" s="1"/>
  <c r="I226" i="9"/>
  <c r="H226" i="9"/>
  <c r="I225" i="9"/>
  <c r="H225" i="9"/>
  <c r="I224" i="9"/>
  <c r="H224" i="9"/>
  <c r="I223" i="9"/>
  <c r="H223" i="9"/>
  <c r="I222" i="9"/>
  <c r="H222" i="9"/>
  <c r="I221" i="9"/>
  <c r="H221" i="9"/>
  <c r="I220" i="9"/>
  <c r="H220" i="9"/>
  <c r="I219" i="9"/>
  <c r="H219" i="9"/>
  <c r="I218" i="9"/>
  <c r="H218" i="9"/>
  <c r="I217" i="9"/>
  <c r="H217" i="9"/>
  <c r="I216" i="9"/>
  <c r="H216" i="9"/>
  <c r="I215" i="9"/>
  <c r="H215" i="9"/>
  <c r="I214" i="9"/>
  <c r="H214" i="9"/>
  <c r="I213" i="9"/>
  <c r="H213" i="9"/>
  <c r="I212" i="9"/>
  <c r="H212" i="9"/>
  <c r="H364" i="9" s="1"/>
  <c r="I211" i="9"/>
  <c r="H211" i="9"/>
  <c r="H363" i="9" s="1"/>
  <c r="I210" i="9"/>
  <c r="H210" i="9"/>
  <c r="I209" i="9"/>
  <c r="H209" i="9"/>
  <c r="I208" i="9"/>
  <c r="H208" i="9"/>
  <c r="I207" i="9"/>
  <c r="H207" i="9"/>
  <c r="I206" i="9"/>
  <c r="H206" i="9"/>
  <c r="I205" i="9"/>
  <c r="H205" i="9"/>
  <c r="I204" i="9"/>
  <c r="H204" i="9"/>
  <c r="I203" i="9"/>
  <c r="H203" i="9"/>
  <c r="I202" i="9"/>
  <c r="H202" i="9"/>
  <c r="I201" i="9"/>
  <c r="H201" i="9"/>
  <c r="I200" i="9"/>
  <c r="H200" i="9"/>
  <c r="I199" i="9"/>
  <c r="H199" i="9"/>
  <c r="I198" i="9"/>
  <c r="H198" i="9"/>
  <c r="I197" i="9"/>
  <c r="H197" i="9"/>
  <c r="I196" i="9"/>
  <c r="H196" i="9"/>
  <c r="H360" i="9" s="1"/>
  <c r="I195" i="9"/>
  <c r="H195" i="9"/>
  <c r="I194" i="9"/>
  <c r="H194" i="9"/>
  <c r="I193" i="9"/>
  <c r="H193" i="9"/>
  <c r="I192" i="9"/>
  <c r="H192" i="9"/>
  <c r="I191" i="9"/>
  <c r="H191" i="9"/>
  <c r="I190" i="9"/>
  <c r="H190" i="9"/>
  <c r="I189" i="9"/>
  <c r="H189" i="9"/>
  <c r="I188" i="9"/>
  <c r="H188" i="9"/>
  <c r="I187" i="9"/>
  <c r="H187" i="9"/>
  <c r="I186" i="9"/>
  <c r="H186" i="9"/>
  <c r="I185" i="9"/>
  <c r="H185" i="9"/>
  <c r="I184" i="9"/>
  <c r="H184" i="9"/>
  <c r="I183" i="9"/>
  <c r="H183" i="9"/>
  <c r="I182" i="9"/>
  <c r="H182" i="9"/>
  <c r="H357" i="9" s="1"/>
  <c r="I181" i="9"/>
  <c r="H181" i="9"/>
  <c r="H356" i="9" s="1"/>
  <c r="I180" i="9"/>
  <c r="H180" i="9"/>
  <c r="I179" i="9"/>
  <c r="H179" i="9"/>
  <c r="I178" i="9"/>
  <c r="H178" i="9"/>
  <c r="I177" i="9"/>
  <c r="H177" i="9"/>
  <c r="I176" i="9"/>
  <c r="H176" i="9"/>
  <c r="I175" i="9"/>
  <c r="H175" i="9"/>
  <c r="I174" i="9"/>
  <c r="H174" i="9"/>
  <c r="I173" i="9"/>
  <c r="H173" i="9"/>
  <c r="I172" i="9"/>
  <c r="H172" i="9"/>
  <c r="I171" i="9"/>
  <c r="H171" i="9"/>
  <c r="I170" i="9"/>
  <c r="H170" i="9"/>
  <c r="I169" i="9"/>
  <c r="H169" i="9"/>
  <c r="H353" i="9" s="1"/>
  <c r="I168" i="9"/>
  <c r="H168" i="9"/>
  <c r="I167" i="9"/>
  <c r="H167" i="9"/>
  <c r="I166" i="9"/>
  <c r="H166" i="9"/>
  <c r="I165" i="9"/>
  <c r="H165" i="9"/>
  <c r="I164" i="9"/>
  <c r="H164" i="9"/>
  <c r="I163" i="9"/>
  <c r="H163" i="9"/>
  <c r="I162" i="9"/>
  <c r="H162" i="9"/>
  <c r="I161" i="9"/>
  <c r="H161" i="9"/>
  <c r="I160" i="9"/>
  <c r="H160" i="9"/>
  <c r="I159" i="9"/>
  <c r="H159" i="9"/>
  <c r="I158" i="9"/>
  <c r="H158" i="9"/>
  <c r="I157" i="9"/>
  <c r="H157" i="9"/>
  <c r="I156" i="9"/>
  <c r="H156" i="9"/>
  <c r="I155" i="9"/>
  <c r="H155" i="9"/>
  <c r="I154" i="9"/>
  <c r="H154" i="9"/>
  <c r="I153" i="9"/>
  <c r="H153" i="9"/>
  <c r="I152" i="9"/>
  <c r="H152" i="9"/>
  <c r="I151" i="9"/>
  <c r="H151" i="9"/>
  <c r="I150" i="9"/>
  <c r="H150" i="9"/>
  <c r="I149" i="9"/>
  <c r="H149" i="9"/>
  <c r="I148" i="9"/>
  <c r="H148" i="9"/>
  <c r="I147" i="9"/>
  <c r="H147" i="9"/>
  <c r="I146" i="9"/>
  <c r="H146" i="9"/>
  <c r="I145" i="9"/>
  <c r="H145" i="9"/>
  <c r="I144" i="9"/>
  <c r="H144" i="9"/>
  <c r="I143" i="9"/>
  <c r="H143" i="9"/>
  <c r="I142" i="9"/>
  <c r="H142" i="9"/>
  <c r="I141" i="9"/>
  <c r="H141" i="9"/>
  <c r="I140" i="9"/>
  <c r="H140" i="9"/>
  <c r="I139" i="9"/>
  <c r="H139" i="9"/>
  <c r="I138" i="9"/>
  <c r="H138" i="9"/>
  <c r="I137" i="9"/>
  <c r="H137" i="9"/>
  <c r="I136" i="9"/>
  <c r="H136" i="9"/>
  <c r="I135" i="9"/>
  <c r="H135" i="9"/>
  <c r="I134" i="9"/>
  <c r="H134" i="9"/>
  <c r="I133" i="9"/>
  <c r="H133" i="9"/>
  <c r="I132" i="9"/>
  <c r="H132" i="9"/>
  <c r="I131" i="9"/>
  <c r="H131" i="9"/>
  <c r="I130" i="9"/>
  <c r="H130" i="9"/>
  <c r="I129" i="9"/>
  <c r="H129" i="9"/>
  <c r="I128" i="9"/>
  <c r="H128" i="9"/>
  <c r="I127" i="9"/>
  <c r="H127" i="9"/>
  <c r="I126" i="9"/>
  <c r="H126" i="9"/>
  <c r="I125" i="9"/>
  <c r="H125" i="9"/>
  <c r="I124" i="9"/>
  <c r="H124" i="9"/>
  <c r="I123" i="9"/>
  <c r="H123" i="9"/>
  <c r="I122" i="9"/>
  <c r="H122" i="9"/>
  <c r="I121" i="9"/>
  <c r="H121" i="9"/>
  <c r="I120" i="9"/>
  <c r="H120" i="9"/>
  <c r="I119" i="9"/>
  <c r="H119" i="9"/>
  <c r="I118" i="9"/>
  <c r="H118" i="9"/>
  <c r="I117" i="9"/>
  <c r="H117" i="9"/>
  <c r="I116" i="9"/>
  <c r="H116" i="9"/>
  <c r="I115" i="9"/>
  <c r="H115" i="9"/>
  <c r="I114" i="9"/>
  <c r="H114" i="9"/>
  <c r="I113" i="9"/>
  <c r="H113" i="9"/>
  <c r="I112" i="9"/>
  <c r="H112" i="9"/>
  <c r="I111" i="9"/>
  <c r="H111" i="9"/>
  <c r="I110" i="9"/>
  <c r="H110" i="9"/>
  <c r="I109" i="9"/>
  <c r="H109" i="9"/>
  <c r="I108" i="9"/>
  <c r="H108" i="9"/>
  <c r="I107" i="9"/>
  <c r="H107" i="9"/>
  <c r="I106" i="9"/>
  <c r="H106" i="9"/>
  <c r="I105" i="9"/>
  <c r="H105" i="9"/>
  <c r="I104" i="9"/>
  <c r="H104" i="9"/>
  <c r="I103" i="9"/>
  <c r="H103" i="9"/>
  <c r="I102" i="9"/>
  <c r="H102" i="9"/>
  <c r="I101" i="9"/>
  <c r="H101" i="9"/>
  <c r="I100" i="9"/>
  <c r="H100" i="9"/>
  <c r="I99" i="9"/>
  <c r="H99" i="9"/>
  <c r="I98" i="9"/>
  <c r="H98" i="9"/>
  <c r="I97" i="9"/>
  <c r="H97" i="9"/>
  <c r="I96" i="9"/>
  <c r="H96" i="9"/>
  <c r="I95" i="9"/>
  <c r="H95" i="9"/>
  <c r="I94" i="9"/>
  <c r="H94" i="9"/>
  <c r="I93" i="9"/>
  <c r="H93" i="9"/>
  <c r="I92" i="9"/>
  <c r="H92" i="9"/>
  <c r="I91" i="9"/>
  <c r="H91" i="9"/>
  <c r="I90" i="9"/>
  <c r="H90" i="9"/>
  <c r="I89" i="9"/>
  <c r="H89" i="9"/>
  <c r="I88" i="9"/>
  <c r="H88" i="9"/>
  <c r="I87" i="9"/>
  <c r="H87" i="9"/>
  <c r="I86" i="9"/>
  <c r="H86" i="9"/>
  <c r="I85" i="9"/>
  <c r="H85" i="9"/>
  <c r="I84" i="9"/>
  <c r="H84" i="9"/>
  <c r="I83" i="9"/>
  <c r="H83" i="9"/>
  <c r="I82" i="9"/>
  <c r="H82" i="9"/>
  <c r="I81" i="9"/>
  <c r="H81" i="9"/>
  <c r="I80" i="9"/>
  <c r="H80" i="9"/>
  <c r="I79" i="9"/>
  <c r="H79" i="9"/>
  <c r="I78" i="9"/>
  <c r="H78" i="9"/>
  <c r="I77" i="9"/>
  <c r="H77" i="9"/>
  <c r="I76" i="9"/>
  <c r="H76" i="9"/>
  <c r="I75" i="9"/>
  <c r="H75" i="9"/>
  <c r="I74" i="9"/>
  <c r="H74" i="9"/>
  <c r="I73" i="9"/>
  <c r="H73" i="9"/>
  <c r="I72" i="9"/>
  <c r="H72" i="9"/>
  <c r="I71" i="9"/>
  <c r="H71" i="9"/>
  <c r="I70" i="9"/>
  <c r="H70" i="9"/>
  <c r="I69" i="9"/>
  <c r="H69" i="9"/>
  <c r="I68" i="9"/>
  <c r="H68" i="9"/>
  <c r="I67" i="9"/>
  <c r="H67" i="9"/>
  <c r="I66" i="9"/>
  <c r="H66" i="9"/>
  <c r="I65" i="9"/>
  <c r="H65" i="9"/>
  <c r="I64" i="9"/>
  <c r="H64" i="9"/>
  <c r="I63" i="9"/>
  <c r="H63" i="9"/>
  <c r="I62" i="9"/>
  <c r="H62" i="9"/>
  <c r="I61" i="9"/>
  <c r="H61" i="9"/>
  <c r="I60" i="9"/>
  <c r="H60" i="9"/>
  <c r="I59" i="9"/>
  <c r="H59" i="9"/>
  <c r="I58" i="9"/>
  <c r="H58" i="9"/>
  <c r="I57" i="9"/>
  <c r="H57" i="9"/>
  <c r="I56" i="9"/>
  <c r="H56" i="9"/>
  <c r="I55" i="9"/>
  <c r="H55" i="9"/>
  <c r="I54" i="9"/>
  <c r="H54" i="9"/>
  <c r="I53" i="9"/>
  <c r="H53" i="9"/>
  <c r="I52" i="9"/>
  <c r="H52" i="9"/>
  <c r="I51" i="9"/>
  <c r="H51" i="9"/>
  <c r="I50" i="9"/>
  <c r="H50" i="9"/>
  <c r="I49" i="9"/>
  <c r="H49" i="9"/>
  <c r="I48" i="9"/>
  <c r="H48" i="9"/>
  <c r="I47" i="9"/>
  <c r="H47" i="9"/>
  <c r="I46" i="9"/>
  <c r="H46" i="9"/>
  <c r="I45" i="9"/>
  <c r="H45" i="9"/>
  <c r="I44" i="9"/>
  <c r="H44" i="9"/>
  <c r="I43" i="9"/>
  <c r="H43" i="9"/>
  <c r="I42" i="9"/>
  <c r="H42" i="9"/>
  <c r="I41" i="9"/>
  <c r="H41" i="9"/>
  <c r="I40" i="9"/>
  <c r="H40" i="9"/>
  <c r="I39" i="9"/>
  <c r="H39" i="9"/>
  <c r="I38" i="9"/>
  <c r="H38" i="9"/>
  <c r="I37" i="9"/>
  <c r="H37" i="9"/>
  <c r="I36" i="9"/>
  <c r="H36" i="9"/>
  <c r="I35" i="9"/>
  <c r="H35" i="9"/>
  <c r="I34" i="9"/>
  <c r="H34" i="9"/>
  <c r="I33" i="9"/>
  <c r="H33" i="9"/>
  <c r="I32" i="9"/>
  <c r="H32" i="9"/>
  <c r="I31" i="9"/>
  <c r="H31" i="9"/>
  <c r="I30" i="9"/>
  <c r="H30" i="9"/>
  <c r="I29" i="9"/>
  <c r="H29" i="9"/>
  <c r="I28" i="9"/>
  <c r="H28" i="9"/>
  <c r="I27" i="9"/>
  <c r="H27" i="9"/>
  <c r="I26" i="9"/>
  <c r="H26" i="9"/>
  <c r="I25" i="9"/>
  <c r="H25" i="9"/>
  <c r="I24" i="9"/>
  <c r="H24" i="9"/>
  <c r="I23" i="9"/>
  <c r="H23" i="9"/>
  <c r="I22" i="9"/>
  <c r="H22" i="9"/>
  <c r="I21" i="9"/>
  <c r="H21" i="9"/>
  <c r="I20" i="9"/>
  <c r="H20" i="9"/>
  <c r="I19" i="9"/>
  <c r="H19" i="9"/>
  <c r="I18" i="9"/>
  <c r="H18" i="9"/>
  <c r="I17" i="9"/>
  <c r="H17" i="9"/>
  <c r="I16" i="9"/>
  <c r="H16" i="9"/>
  <c r="I15" i="9"/>
  <c r="H15" i="9"/>
  <c r="I14" i="9"/>
  <c r="H14" i="9"/>
  <c r="I13" i="9"/>
  <c r="H13" i="9"/>
  <c r="I12" i="9"/>
  <c r="H12" i="9"/>
  <c r="I11" i="9"/>
  <c r="H11" i="9"/>
  <c r="I10" i="9"/>
  <c r="H10" i="9"/>
  <c r="I9" i="9"/>
  <c r="H9" i="9"/>
  <c r="I8" i="9"/>
  <c r="H8" i="9"/>
  <c r="I7" i="9"/>
  <c r="H7" i="9"/>
  <c r="I6" i="9"/>
  <c r="H6" i="9"/>
  <c r="I5" i="9"/>
  <c r="H5" i="9"/>
  <c r="I4" i="9"/>
  <c r="H4" i="9"/>
  <c r="I3" i="9"/>
  <c r="H3" i="9"/>
  <c r="I2" i="9"/>
  <c r="H2" i="9"/>
  <c r="H339" i="9" s="1"/>
  <c r="I206" i="8"/>
  <c r="H206" i="8"/>
  <c r="I205" i="8"/>
  <c r="H205" i="8"/>
  <c r="I204" i="8"/>
  <c r="H204" i="8"/>
  <c r="I203" i="8"/>
  <c r="H203" i="8"/>
  <c r="H213" i="8" s="1"/>
  <c r="I202" i="8"/>
  <c r="H202" i="8"/>
  <c r="I201" i="8"/>
  <c r="H201" i="8"/>
  <c r="I200" i="8"/>
  <c r="H200" i="8"/>
  <c r="I199" i="8"/>
  <c r="H199" i="8"/>
  <c r="I198" i="8"/>
  <c r="H198" i="8"/>
  <c r="I197" i="8"/>
  <c r="H197" i="8"/>
  <c r="H223" i="8" s="1"/>
  <c r="I196" i="8"/>
  <c r="H196" i="8"/>
  <c r="I195" i="8"/>
  <c r="H195" i="8"/>
  <c r="I194" i="8"/>
  <c r="H194" i="8"/>
  <c r="I193" i="8"/>
  <c r="H193" i="8"/>
  <c r="I192" i="8"/>
  <c r="H192" i="8"/>
  <c r="I191" i="8"/>
  <c r="H191" i="8"/>
  <c r="I190" i="8"/>
  <c r="H190" i="8"/>
  <c r="I189" i="8"/>
  <c r="H189" i="8"/>
  <c r="I188" i="8"/>
  <c r="H188" i="8"/>
  <c r="I187" i="8"/>
  <c r="H187" i="8"/>
  <c r="I186" i="8"/>
  <c r="H186" i="8"/>
  <c r="I185" i="8"/>
  <c r="H185" i="8"/>
  <c r="I184" i="8"/>
  <c r="H184" i="8"/>
  <c r="I183" i="8"/>
  <c r="H183" i="8"/>
  <c r="I182" i="8"/>
  <c r="H182" i="8"/>
  <c r="I181" i="8"/>
  <c r="H181" i="8"/>
  <c r="H222" i="8" s="1"/>
  <c r="I180" i="8"/>
  <c r="H180" i="8"/>
  <c r="I179" i="8"/>
  <c r="H179" i="8"/>
  <c r="I178" i="8"/>
  <c r="H178" i="8"/>
  <c r="I177" i="8"/>
  <c r="H177" i="8"/>
  <c r="I176" i="8"/>
  <c r="H176" i="8"/>
  <c r="I175" i="8"/>
  <c r="H175" i="8"/>
  <c r="I174" i="8"/>
  <c r="H174" i="8"/>
  <c r="I173" i="8"/>
  <c r="H173" i="8"/>
  <c r="I172" i="8"/>
  <c r="H172" i="8"/>
  <c r="I171" i="8"/>
  <c r="H171" i="8"/>
  <c r="H221" i="8" s="1"/>
  <c r="I170" i="8"/>
  <c r="H170" i="8"/>
  <c r="H220" i="8" s="1"/>
  <c r="I169" i="8"/>
  <c r="H169" i="8"/>
  <c r="I168" i="8"/>
  <c r="H168" i="8"/>
  <c r="I167" i="8"/>
  <c r="H167" i="8"/>
  <c r="I166" i="8"/>
  <c r="H166" i="8"/>
  <c r="I165" i="8"/>
  <c r="H165" i="8"/>
  <c r="I164" i="8"/>
  <c r="H164" i="8"/>
  <c r="I163" i="8"/>
  <c r="H163" i="8"/>
  <c r="I162" i="8"/>
  <c r="H162" i="8"/>
  <c r="I161" i="8"/>
  <c r="H161" i="8"/>
  <c r="I160" i="8"/>
  <c r="H160" i="8"/>
  <c r="I159" i="8"/>
  <c r="H159" i="8"/>
  <c r="I158" i="8"/>
  <c r="H158" i="8"/>
  <c r="I157" i="8"/>
  <c r="H157" i="8"/>
  <c r="I156" i="8"/>
  <c r="H156" i="8"/>
  <c r="I155" i="8"/>
  <c r="H155" i="8"/>
  <c r="I154" i="8"/>
  <c r="H154" i="8"/>
  <c r="I153" i="8"/>
  <c r="H153" i="8"/>
  <c r="H217" i="8" s="1"/>
  <c r="I152" i="8"/>
  <c r="H152" i="8"/>
  <c r="I151" i="8"/>
  <c r="H151" i="8"/>
  <c r="H229" i="8" s="1"/>
  <c r="I150" i="8"/>
  <c r="H150" i="8"/>
  <c r="I149" i="8"/>
  <c r="H149" i="8"/>
  <c r="H228" i="8" s="1"/>
  <c r="I148" i="8"/>
  <c r="H148" i="8"/>
  <c r="H226" i="8" s="1"/>
  <c r="I147" i="8"/>
  <c r="H147" i="8"/>
  <c r="I146" i="8"/>
  <c r="H146" i="8"/>
  <c r="I145" i="8"/>
  <c r="H145" i="8"/>
  <c r="I144" i="8"/>
  <c r="H144" i="8"/>
  <c r="I143" i="8"/>
  <c r="H143" i="8"/>
  <c r="I142" i="8"/>
  <c r="H142" i="8"/>
  <c r="I141" i="8"/>
  <c r="H141" i="8"/>
  <c r="I140" i="8"/>
  <c r="H140" i="8"/>
  <c r="I139" i="8"/>
  <c r="H139" i="8"/>
  <c r="I138" i="8"/>
  <c r="H138" i="8"/>
  <c r="I137" i="8"/>
  <c r="H137" i="8"/>
  <c r="I136" i="8"/>
  <c r="H136" i="8"/>
  <c r="I135" i="8"/>
  <c r="H135" i="8"/>
  <c r="I134" i="8"/>
  <c r="H134" i="8"/>
  <c r="I133" i="8"/>
  <c r="H133" i="8"/>
  <c r="I132" i="8"/>
  <c r="H132" i="8"/>
  <c r="I131" i="8"/>
  <c r="H131" i="8"/>
  <c r="I130" i="8"/>
  <c r="H130" i="8"/>
  <c r="I129" i="8"/>
  <c r="H129" i="8"/>
  <c r="I128" i="8"/>
  <c r="H128" i="8"/>
  <c r="I127" i="8"/>
  <c r="H127" i="8"/>
  <c r="I126" i="8"/>
  <c r="H126" i="8"/>
  <c r="I125" i="8"/>
  <c r="H125" i="8"/>
  <c r="I124" i="8"/>
  <c r="H124" i="8"/>
  <c r="I123" i="8"/>
  <c r="H123" i="8"/>
  <c r="I122" i="8"/>
  <c r="H122" i="8"/>
  <c r="I121" i="8"/>
  <c r="H121" i="8"/>
  <c r="I120" i="8"/>
  <c r="H120" i="8"/>
  <c r="I119" i="8"/>
  <c r="H119" i="8"/>
  <c r="I118" i="8"/>
  <c r="H118" i="8"/>
  <c r="I117" i="8"/>
  <c r="H117" i="8"/>
  <c r="I116" i="8"/>
  <c r="H116" i="8"/>
  <c r="I115" i="8"/>
  <c r="H115" i="8"/>
  <c r="I114" i="8"/>
  <c r="H114" i="8"/>
  <c r="I113" i="8"/>
  <c r="H113" i="8"/>
  <c r="I112" i="8"/>
  <c r="H112" i="8"/>
  <c r="I111" i="8"/>
  <c r="H111" i="8"/>
  <c r="I110" i="8"/>
  <c r="H110" i="8"/>
  <c r="I109" i="8"/>
  <c r="H109" i="8"/>
  <c r="I108" i="8"/>
  <c r="H108" i="8"/>
  <c r="I107" i="8"/>
  <c r="H107" i="8"/>
  <c r="I106" i="8"/>
  <c r="H106" i="8"/>
  <c r="I105" i="8"/>
  <c r="H105" i="8"/>
  <c r="I104" i="8"/>
  <c r="H104" i="8"/>
  <c r="I103" i="8"/>
  <c r="H103" i="8"/>
  <c r="I102" i="8"/>
  <c r="H102" i="8"/>
  <c r="I101" i="8"/>
  <c r="H101" i="8"/>
  <c r="I100" i="8"/>
  <c r="H100" i="8"/>
  <c r="I99" i="8"/>
  <c r="H99" i="8"/>
  <c r="I98" i="8"/>
  <c r="H98" i="8"/>
  <c r="I97" i="8"/>
  <c r="H97" i="8"/>
  <c r="I96" i="8"/>
  <c r="H96" i="8"/>
  <c r="I95" i="8"/>
  <c r="H95" i="8"/>
  <c r="I94" i="8"/>
  <c r="H94" i="8"/>
  <c r="I93" i="8"/>
  <c r="H93" i="8"/>
  <c r="I92" i="8"/>
  <c r="H92" i="8"/>
  <c r="I91" i="8"/>
  <c r="H91" i="8"/>
  <c r="I90" i="8"/>
  <c r="H90" i="8"/>
  <c r="I89" i="8"/>
  <c r="H89" i="8"/>
  <c r="I88" i="8"/>
  <c r="H88" i="8"/>
  <c r="I87" i="8"/>
  <c r="H87" i="8"/>
  <c r="I86" i="8"/>
  <c r="H86" i="8"/>
  <c r="I85" i="8"/>
  <c r="H85" i="8"/>
  <c r="I84" i="8"/>
  <c r="H84" i="8"/>
  <c r="I83" i="8"/>
  <c r="H83" i="8"/>
  <c r="I82" i="8"/>
  <c r="H82" i="8"/>
  <c r="I81" i="8"/>
  <c r="H81" i="8"/>
  <c r="I80" i="8"/>
  <c r="H80" i="8"/>
  <c r="I79" i="8"/>
  <c r="H79" i="8"/>
  <c r="I78" i="8"/>
  <c r="H78" i="8"/>
  <c r="H212" i="8" s="1"/>
  <c r="I77" i="8"/>
  <c r="H77" i="8"/>
  <c r="I76" i="8"/>
  <c r="H76" i="8"/>
  <c r="I75" i="8"/>
  <c r="H75" i="8"/>
  <c r="I74" i="8"/>
  <c r="H74" i="8"/>
  <c r="I73" i="8"/>
  <c r="H73" i="8"/>
  <c r="I72" i="8"/>
  <c r="H72" i="8"/>
  <c r="I71" i="8"/>
  <c r="H71" i="8"/>
  <c r="I70" i="8"/>
  <c r="H70" i="8"/>
  <c r="I69" i="8"/>
  <c r="H69" i="8"/>
  <c r="H211" i="8" s="1"/>
  <c r="I68" i="8"/>
  <c r="H68" i="8"/>
  <c r="I67" i="8"/>
  <c r="H67" i="8"/>
  <c r="I66" i="8"/>
  <c r="H66" i="8"/>
  <c r="I65" i="8"/>
  <c r="H65" i="8"/>
  <c r="I64" i="8"/>
  <c r="H64" i="8"/>
  <c r="I63" i="8"/>
  <c r="H63" i="8"/>
  <c r="I62" i="8"/>
  <c r="H62" i="8"/>
  <c r="I61" i="8"/>
  <c r="H61" i="8"/>
  <c r="I60" i="8"/>
  <c r="H60" i="8"/>
  <c r="I59" i="8"/>
  <c r="H59" i="8"/>
  <c r="I58" i="8"/>
  <c r="H58" i="8"/>
  <c r="I57" i="8"/>
  <c r="H57" i="8"/>
  <c r="I56" i="8"/>
  <c r="H56" i="8"/>
  <c r="I55" i="8"/>
  <c r="H55" i="8"/>
  <c r="I54" i="8"/>
  <c r="H54" i="8"/>
  <c r="I53" i="8"/>
  <c r="H53" i="8"/>
  <c r="I52" i="8"/>
  <c r="H52" i="8"/>
  <c r="I51" i="8"/>
  <c r="H51" i="8"/>
  <c r="I50" i="8"/>
  <c r="H50" i="8"/>
  <c r="I49" i="8"/>
  <c r="H49" i="8"/>
  <c r="I48" i="8"/>
  <c r="H48" i="8"/>
  <c r="I47" i="8"/>
  <c r="H47" i="8"/>
  <c r="I46" i="8"/>
  <c r="H46" i="8"/>
  <c r="I45" i="8"/>
  <c r="H45" i="8"/>
  <c r="I44" i="8"/>
  <c r="H44" i="8"/>
  <c r="I43" i="8"/>
  <c r="H43" i="8"/>
  <c r="I42" i="8"/>
  <c r="H42" i="8"/>
  <c r="I41" i="8"/>
  <c r="H41" i="8"/>
  <c r="I40" i="8"/>
  <c r="H40" i="8"/>
  <c r="I39" i="8"/>
  <c r="H39" i="8"/>
  <c r="I38" i="8"/>
  <c r="H38" i="8"/>
  <c r="I37" i="8"/>
  <c r="H37" i="8"/>
  <c r="I36" i="8"/>
  <c r="H36" i="8"/>
  <c r="I35" i="8"/>
  <c r="H35" i="8"/>
  <c r="I34" i="8"/>
  <c r="H34" i="8"/>
  <c r="I33" i="8"/>
  <c r="H33" i="8"/>
  <c r="I32" i="8"/>
  <c r="H32" i="8"/>
  <c r="I31" i="8"/>
  <c r="H31" i="8"/>
  <c r="I30" i="8"/>
  <c r="H30" i="8"/>
  <c r="I29" i="8"/>
  <c r="H29" i="8"/>
  <c r="I28" i="8"/>
  <c r="H28" i="8"/>
  <c r="I27" i="8"/>
  <c r="H27" i="8"/>
  <c r="I26" i="8"/>
  <c r="H26" i="8"/>
  <c r="I25" i="8"/>
  <c r="H25" i="8"/>
  <c r="I24" i="8"/>
  <c r="H24" i="8"/>
  <c r="I23" i="8"/>
  <c r="H23" i="8"/>
  <c r="I22" i="8"/>
  <c r="H22" i="8"/>
  <c r="I21" i="8"/>
  <c r="H21" i="8"/>
  <c r="I20" i="8"/>
  <c r="H20" i="8"/>
  <c r="I19" i="8"/>
  <c r="H19" i="8"/>
  <c r="I18" i="8"/>
  <c r="H18" i="8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I7" i="8"/>
  <c r="H7" i="8"/>
  <c r="I6" i="8"/>
  <c r="H6" i="8"/>
  <c r="I5" i="8"/>
  <c r="H5" i="8"/>
  <c r="I4" i="8"/>
  <c r="H4" i="8"/>
  <c r="I3" i="8"/>
  <c r="H3" i="8"/>
  <c r="H210" i="8" s="1"/>
  <c r="I2" i="8"/>
  <c r="H2" i="8"/>
  <c r="H209" i="8" s="1"/>
  <c r="I72" i="7"/>
  <c r="H72" i="7"/>
  <c r="H85" i="7" s="1"/>
  <c r="I71" i="7"/>
  <c r="H71" i="7"/>
  <c r="I70" i="7"/>
  <c r="H70" i="7"/>
  <c r="I69" i="7"/>
  <c r="H69" i="7"/>
  <c r="I68" i="7"/>
  <c r="H68" i="7"/>
  <c r="I67" i="7"/>
  <c r="H67" i="7"/>
  <c r="I66" i="7"/>
  <c r="H66" i="7"/>
  <c r="I65" i="7"/>
  <c r="H65" i="7"/>
  <c r="I64" i="7"/>
  <c r="H64" i="7"/>
  <c r="I63" i="7"/>
  <c r="H63" i="7"/>
  <c r="H80" i="7" s="1"/>
  <c r="I62" i="7"/>
  <c r="H62" i="7"/>
  <c r="I61" i="7"/>
  <c r="H61" i="7"/>
  <c r="I60" i="7"/>
  <c r="H60" i="7"/>
  <c r="I59" i="7"/>
  <c r="H59" i="7"/>
  <c r="I58" i="7"/>
  <c r="H58" i="7"/>
  <c r="I57" i="7"/>
  <c r="H57" i="7"/>
  <c r="I56" i="7"/>
  <c r="H56" i="7"/>
  <c r="I55" i="7"/>
  <c r="H55" i="7"/>
  <c r="I54" i="7"/>
  <c r="H54" i="7"/>
  <c r="I53" i="7"/>
  <c r="H53" i="7"/>
  <c r="I52" i="7"/>
  <c r="H52" i="7"/>
  <c r="I51" i="7"/>
  <c r="H51" i="7"/>
  <c r="I50" i="7"/>
  <c r="H50" i="7"/>
  <c r="I49" i="7"/>
  <c r="H49" i="7"/>
  <c r="I48" i="7"/>
  <c r="H48" i="7"/>
  <c r="I47" i="7"/>
  <c r="H47" i="7"/>
  <c r="I46" i="7"/>
  <c r="H46" i="7"/>
  <c r="I45" i="7"/>
  <c r="H45" i="7"/>
  <c r="I44" i="7"/>
  <c r="H44" i="7"/>
  <c r="I43" i="7"/>
  <c r="H43" i="7"/>
  <c r="I42" i="7"/>
  <c r="H42" i="7"/>
  <c r="I41" i="7"/>
  <c r="H41" i="7"/>
  <c r="I40" i="7"/>
  <c r="H40" i="7"/>
  <c r="I39" i="7"/>
  <c r="H39" i="7"/>
  <c r="I38" i="7"/>
  <c r="H38" i="7"/>
  <c r="I37" i="7"/>
  <c r="H37" i="7"/>
  <c r="I36" i="7"/>
  <c r="H36" i="7"/>
  <c r="I35" i="7"/>
  <c r="H35" i="7"/>
  <c r="I34" i="7"/>
  <c r="H34" i="7"/>
  <c r="I33" i="7"/>
  <c r="H33" i="7"/>
  <c r="I32" i="7"/>
  <c r="H32" i="7"/>
  <c r="I31" i="7"/>
  <c r="H31" i="7"/>
  <c r="I30" i="7"/>
  <c r="H30" i="7"/>
  <c r="I29" i="7"/>
  <c r="H29" i="7"/>
  <c r="I28" i="7"/>
  <c r="H28" i="7"/>
  <c r="I27" i="7"/>
  <c r="H27" i="7"/>
  <c r="I26" i="7"/>
  <c r="H26" i="7"/>
  <c r="I25" i="7"/>
  <c r="H25" i="7"/>
  <c r="I24" i="7"/>
  <c r="H24" i="7"/>
  <c r="I23" i="7"/>
  <c r="H23" i="7"/>
  <c r="I22" i="7"/>
  <c r="H22" i="7"/>
  <c r="I21" i="7"/>
  <c r="H21" i="7"/>
  <c r="I20" i="7"/>
  <c r="H20" i="7"/>
  <c r="I19" i="7"/>
  <c r="H19" i="7"/>
  <c r="I18" i="7"/>
  <c r="H18" i="7"/>
  <c r="I17" i="7"/>
  <c r="H17" i="7"/>
  <c r="I16" i="7"/>
  <c r="H16" i="7"/>
  <c r="I15" i="7"/>
  <c r="H15" i="7"/>
  <c r="I14" i="7"/>
  <c r="H14" i="7"/>
  <c r="I13" i="7"/>
  <c r="H13" i="7"/>
  <c r="I12" i="7"/>
  <c r="H12" i="7"/>
  <c r="I11" i="7"/>
  <c r="H11" i="7"/>
  <c r="I10" i="7"/>
  <c r="H10" i="7"/>
  <c r="I9" i="7"/>
  <c r="H9" i="7"/>
  <c r="I8" i="7"/>
  <c r="H8" i="7"/>
  <c r="I7" i="7"/>
  <c r="H7" i="7"/>
  <c r="I6" i="7"/>
  <c r="H6" i="7"/>
  <c r="I5" i="7"/>
  <c r="H5" i="7"/>
  <c r="I4" i="7"/>
  <c r="H4" i="7"/>
  <c r="I3" i="7"/>
  <c r="H3" i="7"/>
  <c r="I2" i="7"/>
  <c r="H2" i="7"/>
  <c r="I168" i="6"/>
  <c r="H168" i="6"/>
  <c r="H195" i="6" s="1"/>
  <c r="I167" i="6"/>
  <c r="H167" i="6"/>
  <c r="I166" i="6"/>
  <c r="H166" i="6"/>
  <c r="I165" i="6"/>
  <c r="H165" i="6"/>
  <c r="H193" i="6" s="1"/>
  <c r="I164" i="6"/>
  <c r="H164" i="6"/>
  <c r="H192" i="6" s="1"/>
  <c r="I163" i="6"/>
  <c r="H163" i="6"/>
  <c r="H182" i="6" s="1"/>
  <c r="I162" i="6"/>
  <c r="H162" i="6"/>
  <c r="I161" i="6"/>
  <c r="H161" i="6"/>
  <c r="I160" i="6"/>
  <c r="H160" i="6"/>
  <c r="I159" i="6"/>
  <c r="H159" i="6"/>
  <c r="H181" i="6" s="1"/>
  <c r="I158" i="6"/>
  <c r="H158" i="6"/>
  <c r="H180" i="6" s="1"/>
  <c r="I157" i="6"/>
  <c r="H157" i="6"/>
  <c r="H179" i="6" s="1"/>
  <c r="H183" i="6" s="1"/>
  <c r="I156" i="6"/>
  <c r="H156" i="6"/>
  <c r="H190" i="6" s="1"/>
  <c r="I155" i="6"/>
  <c r="H155" i="6"/>
  <c r="H189" i="6" s="1"/>
  <c r="H191" i="6" s="1"/>
  <c r="I154" i="6"/>
  <c r="H154" i="6"/>
  <c r="I153" i="6"/>
  <c r="H153" i="6"/>
  <c r="H177" i="6" s="1"/>
  <c r="I152" i="6"/>
  <c r="H152" i="6"/>
  <c r="H176" i="6" s="1"/>
  <c r="I151" i="6"/>
  <c r="H151" i="6"/>
  <c r="H187" i="6" s="1"/>
  <c r="I150" i="6"/>
  <c r="H150" i="6"/>
  <c r="I149" i="6"/>
  <c r="H149" i="6"/>
  <c r="I148" i="6"/>
  <c r="H148" i="6"/>
  <c r="I147" i="6"/>
  <c r="H147" i="6"/>
  <c r="I146" i="6"/>
  <c r="H146" i="6"/>
  <c r="I145" i="6"/>
  <c r="H145" i="6"/>
  <c r="I144" i="6"/>
  <c r="H144" i="6"/>
  <c r="I143" i="6"/>
  <c r="H143" i="6"/>
  <c r="I142" i="6"/>
  <c r="H142" i="6"/>
  <c r="I141" i="6"/>
  <c r="H141" i="6"/>
  <c r="I140" i="6"/>
  <c r="H140" i="6"/>
  <c r="I139" i="6"/>
  <c r="H139" i="6"/>
  <c r="I138" i="6"/>
  <c r="H138" i="6"/>
  <c r="I137" i="6"/>
  <c r="H137" i="6"/>
  <c r="I136" i="6"/>
  <c r="H136" i="6"/>
  <c r="I135" i="6"/>
  <c r="H135" i="6"/>
  <c r="I134" i="6"/>
  <c r="H134" i="6"/>
  <c r="I133" i="6"/>
  <c r="H133" i="6"/>
  <c r="I132" i="6"/>
  <c r="H132" i="6"/>
  <c r="I131" i="6"/>
  <c r="H131" i="6"/>
  <c r="I130" i="6"/>
  <c r="H130" i="6"/>
  <c r="I129" i="6"/>
  <c r="H129" i="6"/>
  <c r="I128" i="6"/>
  <c r="H128" i="6"/>
  <c r="I127" i="6"/>
  <c r="H127" i="6"/>
  <c r="I126" i="6"/>
  <c r="H126" i="6"/>
  <c r="I125" i="6"/>
  <c r="H125" i="6"/>
  <c r="I124" i="6"/>
  <c r="H124" i="6"/>
  <c r="I123" i="6"/>
  <c r="H123" i="6"/>
  <c r="I122" i="6"/>
  <c r="H122" i="6"/>
  <c r="I121" i="6"/>
  <c r="H121" i="6"/>
  <c r="I120" i="6"/>
  <c r="H120" i="6"/>
  <c r="I119" i="6"/>
  <c r="H119" i="6"/>
  <c r="I118" i="6"/>
  <c r="H118" i="6"/>
  <c r="I117" i="6"/>
  <c r="H117" i="6"/>
  <c r="I116" i="6"/>
  <c r="H116" i="6"/>
  <c r="I115" i="6"/>
  <c r="H115" i="6"/>
  <c r="I114" i="6"/>
  <c r="H114" i="6"/>
  <c r="I113" i="6"/>
  <c r="H113" i="6"/>
  <c r="I112" i="6"/>
  <c r="H112" i="6"/>
  <c r="I111" i="6"/>
  <c r="H111" i="6"/>
  <c r="I110" i="6"/>
  <c r="H110" i="6"/>
  <c r="I109" i="6"/>
  <c r="H109" i="6"/>
  <c r="I108" i="6"/>
  <c r="H108" i="6"/>
  <c r="I107" i="6"/>
  <c r="H107" i="6"/>
  <c r="H185" i="6" s="1"/>
  <c r="I106" i="6"/>
  <c r="H106" i="6"/>
  <c r="I105" i="6"/>
  <c r="H105" i="6"/>
  <c r="I104" i="6"/>
  <c r="H104" i="6"/>
  <c r="I103" i="6"/>
  <c r="H103" i="6"/>
  <c r="I102" i="6"/>
  <c r="H102" i="6"/>
  <c r="I101" i="6"/>
  <c r="H101" i="6"/>
  <c r="I100" i="6"/>
  <c r="H100" i="6"/>
  <c r="I99" i="6"/>
  <c r="H99" i="6"/>
  <c r="I98" i="6"/>
  <c r="H98" i="6"/>
  <c r="I97" i="6"/>
  <c r="H97" i="6"/>
  <c r="I96" i="6"/>
  <c r="H96" i="6"/>
  <c r="I95" i="6"/>
  <c r="H95" i="6"/>
  <c r="H197" i="6" s="1"/>
  <c r="I94" i="6"/>
  <c r="H94" i="6"/>
  <c r="H174" i="6" s="1"/>
  <c r="I93" i="6"/>
  <c r="H93" i="6"/>
  <c r="H173" i="6" s="1"/>
  <c r="I92" i="6"/>
  <c r="H92" i="6"/>
  <c r="I91" i="6"/>
  <c r="H91" i="6"/>
  <c r="I90" i="6"/>
  <c r="H90" i="6"/>
  <c r="I89" i="6"/>
  <c r="H89" i="6"/>
  <c r="I88" i="6"/>
  <c r="H88" i="6"/>
  <c r="I87" i="6"/>
  <c r="H87" i="6"/>
  <c r="I86" i="6"/>
  <c r="H86" i="6"/>
  <c r="I85" i="6"/>
  <c r="H85" i="6"/>
  <c r="I84" i="6"/>
  <c r="H84" i="6"/>
  <c r="I83" i="6"/>
  <c r="H83" i="6"/>
  <c r="I82" i="6"/>
  <c r="H82" i="6"/>
  <c r="I81" i="6"/>
  <c r="H81" i="6"/>
  <c r="I80" i="6"/>
  <c r="H80" i="6"/>
  <c r="I79" i="6"/>
  <c r="H79" i="6"/>
  <c r="I78" i="6"/>
  <c r="H78" i="6"/>
  <c r="I77" i="6"/>
  <c r="H77" i="6"/>
  <c r="I76" i="6"/>
  <c r="H76" i="6"/>
  <c r="I75" i="6"/>
  <c r="H75" i="6"/>
  <c r="I74" i="6"/>
  <c r="H74" i="6"/>
  <c r="I73" i="6"/>
  <c r="H73" i="6"/>
  <c r="I72" i="6"/>
  <c r="H72" i="6"/>
  <c r="I71" i="6"/>
  <c r="H71" i="6"/>
  <c r="I70" i="6"/>
  <c r="H70" i="6"/>
  <c r="I69" i="6"/>
  <c r="H69" i="6"/>
  <c r="I68" i="6"/>
  <c r="H68" i="6"/>
  <c r="I67" i="6"/>
  <c r="H67" i="6"/>
  <c r="I66" i="6"/>
  <c r="H66" i="6"/>
  <c r="I65" i="6"/>
  <c r="H65" i="6"/>
  <c r="I64" i="6"/>
  <c r="H64" i="6"/>
  <c r="I63" i="6"/>
  <c r="H63" i="6"/>
  <c r="I62" i="6"/>
  <c r="H62" i="6"/>
  <c r="I61" i="6"/>
  <c r="H61" i="6"/>
  <c r="I60" i="6"/>
  <c r="H60" i="6"/>
  <c r="I59" i="6"/>
  <c r="H59" i="6"/>
  <c r="I58" i="6"/>
  <c r="H58" i="6"/>
  <c r="I57" i="6"/>
  <c r="H57" i="6"/>
  <c r="I56" i="6"/>
  <c r="H56" i="6"/>
  <c r="I55" i="6"/>
  <c r="H55" i="6"/>
  <c r="I54" i="6"/>
  <c r="H54" i="6"/>
  <c r="I53" i="6"/>
  <c r="H53" i="6"/>
  <c r="I52" i="6"/>
  <c r="H52" i="6"/>
  <c r="I51" i="6"/>
  <c r="H51" i="6"/>
  <c r="I50" i="6"/>
  <c r="H50" i="6"/>
  <c r="I49" i="6"/>
  <c r="H49" i="6"/>
  <c r="I48" i="6"/>
  <c r="H48" i="6"/>
  <c r="I47" i="6"/>
  <c r="H47" i="6"/>
  <c r="I46" i="6"/>
  <c r="H46" i="6"/>
  <c r="I45" i="6"/>
  <c r="H45" i="6"/>
  <c r="I44" i="6"/>
  <c r="H44" i="6"/>
  <c r="I43" i="6"/>
  <c r="H43" i="6"/>
  <c r="I42" i="6"/>
  <c r="H42" i="6"/>
  <c r="I41" i="6"/>
  <c r="H41" i="6"/>
  <c r="I40" i="6"/>
  <c r="H40" i="6"/>
  <c r="I39" i="6"/>
  <c r="H39" i="6"/>
  <c r="I38" i="6"/>
  <c r="H38" i="6"/>
  <c r="I37" i="6"/>
  <c r="H37" i="6"/>
  <c r="I36" i="6"/>
  <c r="H36" i="6"/>
  <c r="I35" i="6"/>
  <c r="H35" i="6"/>
  <c r="I34" i="6"/>
  <c r="H34" i="6"/>
  <c r="I33" i="6"/>
  <c r="H33" i="6"/>
  <c r="I32" i="6"/>
  <c r="H32" i="6"/>
  <c r="I31" i="6"/>
  <c r="H31" i="6"/>
  <c r="I30" i="6"/>
  <c r="H30" i="6"/>
  <c r="I29" i="6"/>
  <c r="H29" i="6"/>
  <c r="I28" i="6"/>
  <c r="H28" i="6"/>
  <c r="I27" i="6"/>
  <c r="H27" i="6"/>
  <c r="I26" i="6"/>
  <c r="H26" i="6"/>
  <c r="I25" i="6"/>
  <c r="H25" i="6"/>
  <c r="I24" i="6"/>
  <c r="H24" i="6"/>
  <c r="I23" i="6"/>
  <c r="H23" i="6"/>
  <c r="I22" i="6"/>
  <c r="H22" i="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6" i="6"/>
  <c r="H6" i="6"/>
  <c r="I5" i="6"/>
  <c r="H5" i="6"/>
  <c r="I4" i="6"/>
  <c r="H4" i="6"/>
  <c r="I3" i="6"/>
  <c r="H3" i="6"/>
  <c r="I2" i="6"/>
  <c r="H2" i="6"/>
  <c r="I187" i="5"/>
  <c r="H187" i="5"/>
  <c r="I186" i="5"/>
  <c r="H186" i="5"/>
  <c r="I185" i="5"/>
  <c r="H185" i="5"/>
  <c r="I184" i="5"/>
  <c r="H184" i="5"/>
  <c r="I183" i="5"/>
  <c r="H183" i="5"/>
  <c r="I182" i="5"/>
  <c r="H182" i="5"/>
  <c r="I181" i="5"/>
  <c r="H181" i="5"/>
  <c r="I180" i="5"/>
  <c r="H180" i="5"/>
  <c r="I179" i="5"/>
  <c r="H179" i="5"/>
  <c r="I178" i="5"/>
  <c r="H178" i="5"/>
  <c r="I177" i="5"/>
  <c r="H177" i="5"/>
  <c r="I176" i="5"/>
  <c r="H176" i="5"/>
  <c r="I175" i="5"/>
  <c r="H175" i="5"/>
  <c r="I174" i="5"/>
  <c r="H174" i="5"/>
  <c r="I173" i="5"/>
  <c r="H173" i="5"/>
  <c r="I172" i="5"/>
  <c r="H172" i="5"/>
  <c r="I171" i="5"/>
  <c r="H171" i="5"/>
  <c r="I170" i="5"/>
  <c r="H170" i="5"/>
  <c r="I169" i="5"/>
  <c r="H169" i="5"/>
  <c r="I168" i="5"/>
  <c r="H168" i="5"/>
  <c r="I167" i="5"/>
  <c r="H167" i="5"/>
  <c r="I166" i="5"/>
  <c r="H166" i="5"/>
  <c r="I165" i="5"/>
  <c r="H165" i="5"/>
  <c r="I164" i="5"/>
  <c r="H164" i="5"/>
  <c r="I163" i="5"/>
  <c r="H163" i="5"/>
  <c r="I162" i="5"/>
  <c r="H162" i="5"/>
  <c r="I161" i="5"/>
  <c r="H161" i="5"/>
  <c r="I160" i="5"/>
  <c r="H160" i="5"/>
  <c r="I159" i="5"/>
  <c r="H159" i="5"/>
  <c r="I158" i="5"/>
  <c r="H158" i="5"/>
  <c r="I157" i="5"/>
  <c r="H157" i="5"/>
  <c r="I156" i="5"/>
  <c r="H156" i="5"/>
  <c r="I155" i="5"/>
  <c r="H155" i="5"/>
  <c r="H200" i="5" s="1"/>
  <c r="I154" i="5"/>
  <c r="H154" i="5"/>
  <c r="I153" i="5"/>
  <c r="H153" i="5"/>
  <c r="I152" i="5"/>
  <c r="H152" i="5"/>
  <c r="I151" i="5"/>
  <c r="H151" i="5"/>
  <c r="I150" i="5"/>
  <c r="H150" i="5"/>
  <c r="I149" i="5"/>
  <c r="H149" i="5"/>
  <c r="I148" i="5"/>
  <c r="H148" i="5"/>
  <c r="I147" i="5"/>
  <c r="H147" i="5"/>
  <c r="I146" i="5"/>
  <c r="H146" i="5"/>
  <c r="I145" i="5"/>
  <c r="H145" i="5"/>
  <c r="I144" i="5"/>
  <c r="H144" i="5"/>
  <c r="I143" i="5"/>
  <c r="H143" i="5"/>
  <c r="I142" i="5"/>
  <c r="H142" i="5"/>
  <c r="I141" i="5"/>
  <c r="H141" i="5"/>
  <c r="I140" i="5"/>
  <c r="H140" i="5"/>
  <c r="I139" i="5"/>
  <c r="H139" i="5"/>
  <c r="I138" i="5"/>
  <c r="H138" i="5"/>
  <c r="I137" i="5"/>
  <c r="H137" i="5"/>
  <c r="I136" i="5"/>
  <c r="H136" i="5"/>
  <c r="I135" i="5"/>
  <c r="H135" i="5"/>
  <c r="I134" i="5"/>
  <c r="H134" i="5"/>
  <c r="I133" i="5"/>
  <c r="H133" i="5"/>
  <c r="I132" i="5"/>
  <c r="H132" i="5"/>
  <c r="I131" i="5"/>
  <c r="H131" i="5"/>
  <c r="I130" i="5"/>
  <c r="H130" i="5"/>
  <c r="I129" i="5"/>
  <c r="H129" i="5"/>
  <c r="I128" i="5"/>
  <c r="H128" i="5"/>
  <c r="I127" i="5"/>
  <c r="H127" i="5"/>
  <c r="I126" i="5"/>
  <c r="H126" i="5"/>
  <c r="I125" i="5"/>
  <c r="H125" i="5"/>
  <c r="I124" i="5"/>
  <c r="H124" i="5"/>
  <c r="I123" i="5"/>
  <c r="H123" i="5"/>
  <c r="I122" i="5"/>
  <c r="H122" i="5"/>
  <c r="I121" i="5"/>
  <c r="H121" i="5"/>
  <c r="I120" i="5"/>
  <c r="H120" i="5"/>
  <c r="I119" i="5"/>
  <c r="H119" i="5"/>
  <c r="I118" i="5"/>
  <c r="H118" i="5"/>
  <c r="I117" i="5"/>
  <c r="H117" i="5"/>
  <c r="H205" i="5" s="1"/>
  <c r="I116" i="5"/>
  <c r="H116" i="5"/>
  <c r="I115" i="5"/>
  <c r="H115" i="5"/>
  <c r="H204" i="5" s="1"/>
  <c r="I114" i="5"/>
  <c r="H114" i="5"/>
  <c r="I113" i="5"/>
  <c r="H113" i="5"/>
  <c r="I112" i="5"/>
  <c r="H112" i="5"/>
  <c r="I111" i="5"/>
  <c r="H111" i="5"/>
  <c r="I110" i="5"/>
  <c r="H110" i="5"/>
  <c r="I109" i="5"/>
  <c r="H109" i="5"/>
  <c r="I108" i="5"/>
  <c r="H108" i="5"/>
  <c r="I107" i="5"/>
  <c r="H107" i="5"/>
  <c r="I106" i="5"/>
  <c r="H106" i="5"/>
  <c r="I105" i="5"/>
  <c r="H105" i="5"/>
  <c r="I104" i="5"/>
  <c r="H104" i="5"/>
  <c r="I103" i="5"/>
  <c r="H103" i="5"/>
  <c r="I102" i="5"/>
  <c r="H102" i="5"/>
  <c r="I101" i="5"/>
  <c r="H101" i="5"/>
  <c r="I100" i="5"/>
  <c r="H100" i="5"/>
  <c r="I99" i="5"/>
  <c r="H99" i="5"/>
  <c r="I98" i="5"/>
  <c r="H98" i="5"/>
  <c r="I97" i="5"/>
  <c r="H97" i="5"/>
  <c r="I96" i="5"/>
  <c r="H96" i="5"/>
  <c r="I95" i="5"/>
  <c r="H95" i="5"/>
  <c r="I94" i="5"/>
  <c r="H94" i="5"/>
  <c r="I93" i="5"/>
  <c r="H93" i="5"/>
  <c r="I92" i="5"/>
  <c r="H92" i="5"/>
  <c r="I91" i="5"/>
  <c r="H91" i="5"/>
  <c r="I90" i="5"/>
  <c r="H90" i="5"/>
  <c r="I89" i="5"/>
  <c r="H89" i="5"/>
  <c r="I88" i="5"/>
  <c r="H88" i="5"/>
  <c r="I87" i="5"/>
  <c r="H87" i="5"/>
  <c r="I86" i="5"/>
  <c r="H86" i="5"/>
  <c r="I85" i="5"/>
  <c r="H85" i="5"/>
  <c r="I84" i="5"/>
  <c r="H84" i="5"/>
  <c r="I83" i="5"/>
  <c r="H83" i="5"/>
  <c r="I82" i="5"/>
  <c r="H82" i="5"/>
  <c r="I81" i="5"/>
  <c r="H81" i="5"/>
  <c r="I80" i="5"/>
  <c r="H80" i="5"/>
  <c r="I79" i="5"/>
  <c r="H79" i="5"/>
  <c r="I78" i="5"/>
  <c r="H78" i="5"/>
  <c r="I77" i="5"/>
  <c r="H77" i="5"/>
  <c r="I76" i="5"/>
  <c r="H76" i="5"/>
  <c r="I75" i="5"/>
  <c r="H75" i="5"/>
  <c r="I74" i="5"/>
  <c r="H74" i="5"/>
  <c r="I73" i="5"/>
  <c r="H73" i="5"/>
  <c r="H195" i="5" s="1"/>
  <c r="I72" i="5"/>
  <c r="H72" i="5"/>
  <c r="I71" i="5"/>
  <c r="H71" i="5"/>
  <c r="I70" i="5"/>
  <c r="H70" i="5"/>
  <c r="I69" i="5"/>
  <c r="H69" i="5"/>
  <c r="I68" i="5"/>
  <c r="H68" i="5"/>
  <c r="I67" i="5"/>
  <c r="H67" i="5"/>
  <c r="I66" i="5"/>
  <c r="H66" i="5"/>
  <c r="I65" i="5"/>
  <c r="H65" i="5"/>
  <c r="I64" i="5"/>
  <c r="H64" i="5"/>
  <c r="I63" i="5"/>
  <c r="H63" i="5"/>
  <c r="H193" i="5" s="1"/>
  <c r="I62" i="5"/>
  <c r="H62" i="5"/>
  <c r="I61" i="5"/>
  <c r="H61" i="5"/>
  <c r="I60" i="5"/>
  <c r="H60" i="5"/>
  <c r="I59" i="5"/>
  <c r="H59" i="5"/>
  <c r="I58" i="5"/>
  <c r="H58" i="5"/>
  <c r="I57" i="5"/>
  <c r="H57" i="5"/>
  <c r="I56" i="5"/>
  <c r="H56" i="5"/>
  <c r="I55" i="5"/>
  <c r="H55" i="5"/>
  <c r="I54" i="5"/>
  <c r="H54" i="5"/>
  <c r="I53" i="5"/>
  <c r="H53" i="5"/>
  <c r="I52" i="5"/>
  <c r="H52" i="5"/>
  <c r="I51" i="5"/>
  <c r="H51" i="5"/>
  <c r="I50" i="5"/>
  <c r="H50" i="5"/>
  <c r="I49" i="5"/>
  <c r="H49" i="5"/>
  <c r="I48" i="5"/>
  <c r="H48" i="5"/>
  <c r="I47" i="5"/>
  <c r="H47" i="5"/>
  <c r="I46" i="5"/>
  <c r="H46" i="5"/>
  <c r="I45" i="5"/>
  <c r="H45" i="5"/>
  <c r="I44" i="5"/>
  <c r="H44" i="5"/>
  <c r="I43" i="5"/>
  <c r="H43" i="5"/>
  <c r="I42" i="5"/>
  <c r="H42" i="5"/>
  <c r="I41" i="5"/>
  <c r="H41" i="5"/>
  <c r="I40" i="5"/>
  <c r="H40" i="5"/>
  <c r="I39" i="5"/>
  <c r="H39" i="5"/>
  <c r="I38" i="5"/>
  <c r="H38" i="5"/>
  <c r="I37" i="5"/>
  <c r="H37" i="5"/>
  <c r="I36" i="5"/>
  <c r="H36" i="5"/>
  <c r="I35" i="5"/>
  <c r="H35" i="5"/>
  <c r="I34" i="5"/>
  <c r="H34" i="5"/>
  <c r="I33" i="5"/>
  <c r="H33" i="5"/>
  <c r="I32" i="5"/>
  <c r="H32" i="5"/>
  <c r="I31" i="5"/>
  <c r="H31" i="5"/>
  <c r="I30" i="5"/>
  <c r="H30" i="5"/>
  <c r="I29" i="5"/>
  <c r="H29" i="5"/>
  <c r="I28" i="5"/>
  <c r="H28" i="5"/>
  <c r="I27" i="5"/>
  <c r="H27" i="5"/>
  <c r="I26" i="5"/>
  <c r="H26" i="5"/>
  <c r="I25" i="5"/>
  <c r="H25" i="5"/>
  <c r="I24" i="5"/>
  <c r="H24" i="5"/>
  <c r="I23" i="5"/>
  <c r="H23" i="5"/>
  <c r="I22" i="5"/>
  <c r="H22" i="5"/>
  <c r="I21" i="5"/>
  <c r="H21" i="5"/>
  <c r="I20" i="5"/>
  <c r="H20" i="5"/>
  <c r="I19" i="5"/>
  <c r="H19" i="5"/>
  <c r="H191" i="5" s="1"/>
  <c r="I18" i="5"/>
  <c r="H18" i="5"/>
  <c r="I17" i="5"/>
  <c r="H17" i="5"/>
  <c r="I16" i="5"/>
  <c r="H16" i="5"/>
  <c r="I15" i="5"/>
  <c r="H15" i="5"/>
  <c r="I14" i="5"/>
  <c r="H14" i="5"/>
  <c r="I13" i="5"/>
  <c r="H13" i="5"/>
  <c r="I12" i="5"/>
  <c r="H12" i="5"/>
  <c r="I11" i="5"/>
  <c r="H11" i="5"/>
  <c r="I10" i="5"/>
  <c r="H10" i="5"/>
  <c r="I9" i="5"/>
  <c r="H9" i="5"/>
  <c r="I8" i="5"/>
  <c r="H8" i="5"/>
  <c r="I7" i="5"/>
  <c r="H7" i="5"/>
  <c r="I6" i="5"/>
  <c r="H6" i="5"/>
  <c r="I5" i="5"/>
  <c r="H5" i="5"/>
  <c r="I4" i="5"/>
  <c r="H4" i="5"/>
  <c r="I3" i="5"/>
  <c r="H3" i="5"/>
  <c r="I2" i="5"/>
  <c r="H2" i="5"/>
  <c r="I35" i="4"/>
  <c r="H35" i="4"/>
  <c r="I34" i="4"/>
  <c r="H34" i="4"/>
  <c r="I33" i="4"/>
  <c r="H33" i="4"/>
  <c r="I32" i="4"/>
  <c r="H32" i="4"/>
  <c r="I31" i="4"/>
  <c r="H31" i="4"/>
  <c r="I30" i="4"/>
  <c r="H30" i="4"/>
  <c r="I29" i="4"/>
  <c r="H29" i="4"/>
  <c r="I28" i="4"/>
  <c r="H28" i="4"/>
  <c r="H44" i="4" s="1"/>
  <c r="I27" i="4"/>
  <c r="H27" i="4"/>
  <c r="I26" i="4"/>
  <c r="H26" i="4"/>
  <c r="I25" i="4"/>
  <c r="H25" i="4"/>
  <c r="H43" i="4" s="1"/>
  <c r="I24" i="4"/>
  <c r="H24" i="4"/>
  <c r="I23" i="4"/>
  <c r="H23" i="4"/>
  <c r="I22" i="4"/>
  <c r="H22" i="4"/>
  <c r="I21" i="4"/>
  <c r="H21" i="4"/>
  <c r="I20" i="4"/>
  <c r="H20" i="4"/>
  <c r="I19" i="4"/>
  <c r="H19" i="4"/>
  <c r="I18" i="4"/>
  <c r="H18" i="4"/>
  <c r="I17" i="4"/>
  <c r="H17" i="4"/>
  <c r="H39" i="4" s="1"/>
  <c r="I16" i="4"/>
  <c r="H16" i="4"/>
  <c r="I15" i="4"/>
  <c r="H15" i="4"/>
  <c r="I14" i="4"/>
  <c r="H14" i="4"/>
  <c r="I13" i="4"/>
  <c r="H13" i="4"/>
  <c r="I12" i="4"/>
  <c r="H12" i="4"/>
  <c r="I11" i="4"/>
  <c r="H11" i="4"/>
  <c r="I10" i="4"/>
  <c r="H10" i="4"/>
  <c r="I9" i="4"/>
  <c r="H9" i="4"/>
  <c r="I8" i="4"/>
  <c r="H8" i="4"/>
  <c r="I7" i="4"/>
  <c r="H7" i="4"/>
  <c r="I6" i="4"/>
  <c r="H6" i="4"/>
  <c r="I5" i="4"/>
  <c r="H5" i="4"/>
  <c r="I4" i="4"/>
  <c r="H4" i="4"/>
  <c r="I3" i="4"/>
  <c r="H3" i="4"/>
  <c r="I2" i="4"/>
  <c r="H2" i="4"/>
  <c r="I517" i="3"/>
  <c r="H517" i="3"/>
  <c r="I516" i="3"/>
  <c r="H516" i="3"/>
  <c r="I515" i="3"/>
  <c r="H515" i="3"/>
  <c r="I514" i="3"/>
  <c r="H514" i="3"/>
  <c r="I513" i="3"/>
  <c r="H513" i="3"/>
  <c r="I512" i="3"/>
  <c r="H512" i="3"/>
  <c r="H545" i="3" s="1"/>
  <c r="I511" i="3"/>
  <c r="H511" i="3"/>
  <c r="I510" i="3"/>
  <c r="H510" i="3"/>
  <c r="I509" i="3"/>
  <c r="H509" i="3"/>
  <c r="I508" i="3"/>
  <c r="H508" i="3"/>
  <c r="I507" i="3"/>
  <c r="H507" i="3"/>
  <c r="I506" i="3"/>
  <c r="H506" i="3"/>
  <c r="I505" i="3"/>
  <c r="H505" i="3"/>
  <c r="I504" i="3"/>
  <c r="H504" i="3"/>
  <c r="I503" i="3"/>
  <c r="H503" i="3"/>
  <c r="I502" i="3"/>
  <c r="H502" i="3"/>
  <c r="I501" i="3"/>
  <c r="H501" i="3"/>
  <c r="I500" i="3"/>
  <c r="H500" i="3"/>
  <c r="I499" i="3"/>
  <c r="H499" i="3"/>
  <c r="I498" i="3"/>
  <c r="H498" i="3"/>
  <c r="I497" i="3"/>
  <c r="H497" i="3"/>
  <c r="I496" i="3"/>
  <c r="H496" i="3"/>
  <c r="I495" i="3"/>
  <c r="H495" i="3"/>
  <c r="I494" i="3"/>
  <c r="H494" i="3"/>
  <c r="I493" i="3"/>
  <c r="H493" i="3"/>
  <c r="I492" i="3"/>
  <c r="H492" i="3"/>
  <c r="I491" i="3"/>
  <c r="H491" i="3"/>
  <c r="I490" i="3"/>
  <c r="H490" i="3"/>
  <c r="I489" i="3"/>
  <c r="H489" i="3"/>
  <c r="I488" i="3"/>
  <c r="H488" i="3"/>
  <c r="I487" i="3"/>
  <c r="H487" i="3"/>
  <c r="I486" i="3"/>
  <c r="H486" i="3"/>
  <c r="I485" i="3"/>
  <c r="H485" i="3"/>
  <c r="I484" i="3"/>
  <c r="H484" i="3"/>
  <c r="I483" i="3"/>
  <c r="H483" i="3"/>
  <c r="I482" i="3"/>
  <c r="H482" i="3"/>
  <c r="I481" i="3"/>
  <c r="H481" i="3"/>
  <c r="I480" i="3"/>
  <c r="H480" i="3"/>
  <c r="I479" i="3"/>
  <c r="H479" i="3"/>
  <c r="I478" i="3"/>
  <c r="H478" i="3"/>
  <c r="I477" i="3"/>
  <c r="H477" i="3"/>
  <c r="I476" i="3"/>
  <c r="H476" i="3"/>
  <c r="I475" i="3"/>
  <c r="H475" i="3"/>
  <c r="I474" i="3"/>
  <c r="H474" i="3"/>
  <c r="I473" i="3"/>
  <c r="H473" i="3"/>
  <c r="I472" i="3"/>
  <c r="H472" i="3"/>
  <c r="I471" i="3"/>
  <c r="H471" i="3"/>
  <c r="I470" i="3"/>
  <c r="H470" i="3"/>
  <c r="I469" i="3"/>
  <c r="H469" i="3"/>
  <c r="I468" i="3"/>
  <c r="H468" i="3"/>
  <c r="I467" i="3"/>
  <c r="H467" i="3"/>
  <c r="H544" i="3" s="1"/>
  <c r="I466" i="3"/>
  <c r="H466" i="3"/>
  <c r="I465" i="3"/>
  <c r="H465" i="3"/>
  <c r="I464" i="3"/>
  <c r="H464" i="3"/>
  <c r="I463" i="3"/>
  <c r="H463" i="3"/>
  <c r="I462" i="3"/>
  <c r="H462" i="3"/>
  <c r="I461" i="3"/>
  <c r="H461" i="3"/>
  <c r="I460" i="3"/>
  <c r="H460" i="3"/>
  <c r="I459" i="3"/>
  <c r="H459" i="3"/>
  <c r="I458" i="3"/>
  <c r="H458" i="3"/>
  <c r="I457" i="3"/>
  <c r="H457" i="3"/>
  <c r="I456" i="3"/>
  <c r="H456" i="3"/>
  <c r="I455" i="3"/>
  <c r="H455" i="3"/>
  <c r="I454" i="3"/>
  <c r="H454" i="3"/>
  <c r="I453" i="3"/>
  <c r="H453" i="3"/>
  <c r="I452" i="3"/>
  <c r="H452" i="3"/>
  <c r="I451" i="3"/>
  <c r="H451" i="3"/>
  <c r="I450" i="3"/>
  <c r="H450" i="3"/>
  <c r="I449" i="3"/>
  <c r="H449" i="3"/>
  <c r="I448" i="3"/>
  <c r="H448" i="3"/>
  <c r="I447" i="3"/>
  <c r="H447" i="3"/>
  <c r="I446" i="3"/>
  <c r="H446" i="3"/>
  <c r="I445" i="3"/>
  <c r="H445" i="3"/>
  <c r="H541" i="3" s="1"/>
  <c r="I444" i="3"/>
  <c r="H444" i="3"/>
  <c r="I443" i="3"/>
  <c r="H443" i="3"/>
  <c r="I442" i="3"/>
  <c r="H442" i="3"/>
  <c r="I441" i="3"/>
  <c r="H441" i="3"/>
  <c r="I440" i="3"/>
  <c r="H440" i="3"/>
  <c r="I439" i="3"/>
  <c r="H439" i="3"/>
  <c r="I438" i="3"/>
  <c r="H438" i="3"/>
  <c r="I437" i="3"/>
  <c r="H437" i="3"/>
  <c r="I436" i="3"/>
  <c r="H436" i="3"/>
  <c r="I435" i="3"/>
  <c r="H435" i="3"/>
  <c r="I434" i="3"/>
  <c r="H434" i="3"/>
  <c r="I433" i="3"/>
  <c r="H433" i="3"/>
  <c r="I432" i="3"/>
  <c r="H432" i="3"/>
  <c r="I431" i="3"/>
  <c r="H431" i="3"/>
  <c r="H539" i="3" s="1"/>
  <c r="I430" i="3"/>
  <c r="H430" i="3"/>
  <c r="H538" i="3" s="1"/>
  <c r="I429" i="3"/>
  <c r="H429" i="3"/>
  <c r="I428" i="3"/>
  <c r="H428" i="3"/>
  <c r="I427" i="3"/>
  <c r="H427" i="3"/>
  <c r="I426" i="3"/>
  <c r="H426" i="3"/>
  <c r="I425" i="3"/>
  <c r="H425" i="3"/>
  <c r="I424" i="3"/>
  <c r="H424" i="3"/>
  <c r="I423" i="3"/>
  <c r="H423" i="3"/>
  <c r="I422" i="3"/>
  <c r="H422" i="3"/>
  <c r="I421" i="3"/>
  <c r="H421" i="3"/>
  <c r="I420" i="3"/>
  <c r="H420" i="3"/>
  <c r="I419" i="3"/>
  <c r="H419" i="3"/>
  <c r="I418" i="3"/>
  <c r="H418" i="3"/>
  <c r="I417" i="3"/>
  <c r="H417" i="3"/>
  <c r="I416" i="3"/>
  <c r="H416" i="3"/>
  <c r="I415" i="3"/>
  <c r="H415" i="3"/>
  <c r="I414" i="3"/>
  <c r="H414" i="3"/>
  <c r="I413" i="3"/>
  <c r="H413" i="3"/>
  <c r="I412" i="3"/>
  <c r="H412" i="3"/>
  <c r="I411" i="3"/>
  <c r="H411" i="3"/>
  <c r="I410" i="3"/>
  <c r="H410" i="3"/>
  <c r="I409" i="3"/>
  <c r="H409" i="3"/>
  <c r="I408" i="3"/>
  <c r="H408" i="3"/>
  <c r="I407" i="3"/>
  <c r="H407" i="3"/>
  <c r="I406" i="3"/>
  <c r="H406" i="3"/>
  <c r="I405" i="3"/>
  <c r="H405" i="3"/>
  <c r="I404" i="3"/>
  <c r="H404" i="3"/>
  <c r="I403" i="3"/>
  <c r="H403" i="3"/>
  <c r="I402" i="3"/>
  <c r="H402" i="3"/>
  <c r="I401" i="3"/>
  <c r="H401" i="3"/>
  <c r="I400" i="3"/>
  <c r="H400" i="3"/>
  <c r="I399" i="3"/>
  <c r="H399" i="3"/>
  <c r="I398" i="3"/>
  <c r="H398" i="3"/>
  <c r="I397" i="3"/>
  <c r="H397" i="3"/>
  <c r="I396" i="3"/>
  <c r="H396" i="3"/>
  <c r="I395" i="3"/>
  <c r="H395" i="3"/>
  <c r="I394" i="3"/>
  <c r="H394" i="3"/>
  <c r="I393" i="3"/>
  <c r="H393" i="3"/>
  <c r="I392" i="3"/>
  <c r="H392" i="3"/>
  <c r="I391" i="3"/>
  <c r="H391" i="3"/>
  <c r="I390" i="3"/>
  <c r="H390" i="3"/>
  <c r="I389" i="3"/>
  <c r="H389" i="3"/>
  <c r="I388" i="3"/>
  <c r="H388" i="3"/>
  <c r="I387" i="3"/>
  <c r="H387" i="3"/>
  <c r="I386" i="3"/>
  <c r="H386" i="3"/>
  <c r="I385" i="3"/>
  <c r="H385" i="3"/>
  <c r="I384" i="3"/>
  <c r="H384" i="3"/>
  <c r="I383" i="3"/>
  <c r="H383" i="3"/>
  <c r="I382" i="3"/>
  <c r="H382" i="3"/>
  <c r="I381" i="3"/>
  <c r="H381" i="3"/>
  <c r="I380" i="3"/>
  <c r="H380" i="3"/>
  <c r="I379" i="3"/>
  <c r="H379" i="3"/>
  <c r="I378" i="3"/>
  <c r="H378" i="3"/>
  <c r="I377" i="3"/>
  <c r="H377" i="3"/>
  <c r="I376" i="3"/>
  <c r="H376" i="3"/>
  <c r="I375" i="3"/>
  <c r="H375" i="3"/>
  <c r="I374" i="3"/>
  <c r="H374" i="3"/>
  <c r="I373" i="3"/>
  <c r="H373" i="3"/>
  <c r="I372" i="3"/>
  <c r="H372" i="3"/>
  <c r="I371" i="3"/>
  <c r="H371" i="3"/>
  <c r="I370" i="3"/>
  <c r="H370" i="3"/>
  <c r="I369" i="3"/>
  <c r="H369" i="3"/>
  <c r="I368" i="3"/>
  <c r="H368" i="3"/>
  <c r="I367" i="3"/>
  <c r="H367" i="3"/>
  <c r="I366" i="3"/>
  <c r="H366" i="3"/>
  <c r="I365" i="3"/>
  <c r="H365" i="3"/>
  <c r="I364" i="3"/>
  <c r="H364" i="3"/>
  <c r="I363" i="3"/>
  <c r="H363" i="3"/>
  <c r="I362" i="3"/>
  <c r="H362" i="3"/>
  <c r="I361" i="3"/>
  <c r="H361" i="3"/>
  <c r="I360" i="3"/>
  <c r="H360" i="3"/>
  <c r="I359" i="3"/>
  <c r="H359" i="3"/>
  <c r="I358" i="3"/>
  <c r="H358" i="3"/>
  <c r="I357" i="3"/>
  <c r="H357" i="3"/>
  <c r="I356" i="3"/>
  <c r="H356" i="3"/>
  <c r="I355" i="3"/>
  <c r="H355" i="3"/>
  <c r="I354" i="3"/>
  <c r="H354" i="3"/>
  <c r="I353" i="3"/>
  <c r="H353" i="3"/>
  <c r="I352" i="3"/>
  <c r="H352" i="3"/>
  <c r="I351" i="3"/>
  <c r="H351" i="3"/>
  <c r="I350" i="3"/>
  <c r="H350" i="3"/>
  <c r="I349" i="3"/>
  <c r="H349" i="3"/>
  <c r="I348" i="3"/>
  <c r="H348" i="3"/>
  <c r="I347" i="3"/>
  <c r="H347" i="3"/>
  <c r="I346" i="3"/>
  <c r="H346" i="3"/>
  <c r="I345" i="3"/>
  <c r="H345" i="3"/>
  <c r="I344" i="3"/>
  <c r="H344" i="3"/>
  <c r="I343" i="3"/>
  <c r="H343" i="3"/>
  <c r="I342" i="3"/>
  <c r="H342" i="3"/>
  <c r="I341" i="3"/>
  <c r="H341" i="3"/>
  <c r="I340" i="3"/>
  <c r="H340" i="3"/>
  <c r="I339" i="3"/>
  <c r="H339" i="3"/>
  <c r="I338" i="3"/>
  <c r="H338" i="3"/>
  <c r="I337" i="3"/>
  <c r="H337" i="3"/>
  <c r="I336" i="3"/>
  <c r="H336" i="3"/>
  <c r="I335" i="3"/>
  <c r="H335" i="3"/>
  <c r="I334" i="3"/>
  <c r="H334" i="3"/>
  <c r="I333" i="3"/>
  <c r="H333" i="3"/>
  <c r="I332" i="3"/>
  <c r="H332" i="3"/>
  <c r="I331" i="3"/>
  <c r="H331" i="3"/>
  <c r="I330" i="3"/>
  <c r="H330" i="3"/>
  <c r="I329" i="3"/>
  <c r="H329" i="3"/>
  <c r="I328" i="3"/>
  <c r="H328" i="3"/>
  <c r="I327" i="3"/>
  <c r="H327" i="3"/>
  <c r="I326" i="3"/>
  <c r="H326" i="3"/>
  <c r="I325" i="3"/>
  <c r="H325" i="3"/>
  <c r="I324" i="3"/>
  <c r="H324" i="3"/>
  <c r="I323" i="3"/>
  <c r="H323" i="3"/>
  <c r="I322" i="3"/>
  <c r="H322" i="3"/>
  <c r="I321" i="3"/>
  <c r="H321" i="3"/>
  <c r="I320" i="3"/>
  <c r="H320" i="3"/>
  <c r="I319" i="3"/>
  <c r="H319" i="3"/>
  <c r="I318" i="3"/>
  <c r="H318" i="3"/>
  <c r="I317" i="3"/>
  <c r="H317" i="3"/>
  <c r="I316" i="3"/>
  <c r="H316" i="3"/>
  <c r="I315" i="3"/>
  <c r="H315" i="3"/>
  <c r="I314" i="3"/>
  <c r="H314" i="3"/>
  <c r="I313" i="3"/>
  <c r="H313" i="3"/>
  <c r="I312" i="3"/>
  <c r="H312" i="3"/>
  <c r="I311" i="3"/>
  <c r="H311" i="3"/>
  <c r="I310" i="3"/>
  <c r="H310" i="3"/>
  <c r="I309" i="3"/>
  <c r="H309" i="3"/>
  <c r="I308" i="3"/>
  <c r="H308" i="3"/>
  <c r="I307" i="3"/>
  <c r="H307" i="3"/>
  <c r="I306" i="3"/>
  <c r="H306" i="3"/>
  <c r="I305" i="3"/>
  <c r="H305" i="3"/>
  <c r="I304" i="3"/>
  <c r="H304" i="3"/>
  <c r="I303" i="3"/>
  <c r="H303" i="3"/>
  <c r="I302" i="3"/>
  <c r="H302" i="3"/>
  <c r="I301" i="3"/>
  <c r="H301" i="3"/>
  <c r="I300" i="3"/>
  <c r="H300" i="3"/>
  <c r="I299" i="3"/>
  <c r="H299" i="3"/>
  <c r="I298" i="3"/>
  <c r="H298" i="3"/>
  <c r="I297" i="3"/>
  <c r="H297" i="3"/>
  <c r="I296" i="3"/>
  <c r="H296" i="3"/>
  <c r="I295" i="3"/>
  <c r="H295" i="3"/>
  <c r="I294" i="3"/>
  <c r="H294" i="3"/>
  <c r="I293" i="3"/>
  <c r="H293" i="3"/>
  <c r="I292" i="3"/>
  <c r="H292" i="3"/>
  <c r="I291" i="3"/>
  <c r="H291" i="3"/>
  <c r="I290" i="3"/>
  <c r="H290" i="3"/>
  <c r="I289" i="3"/>
  <c r="H289" i="3"/>
  <c r="I288" i="3"/>
  <c r="H288" i="3"/>
  <c r="I287" i="3"/>
  <c r="H287" i="3"/>
  <c r="I286" i="3"/>
  <c r="H286" i="3"/>
  <c r="I285" i="3"/>
  <c r="H285" i="3"/>
  <c r="I284" i="3"/>
  <c r="H284" i="3"/>
  <c r="I283" i="3"/>
  <c r="H283" i="3"/>
  <c r="I282" i="3"/>
  <c r="H282" i="3"/>
  <c r="I281" i="3"/>
  <c r="H281" i="3"/>
  <c r="I280" i="3"/>
  <c r="H280" i="3"/>
  <c r="I279" i="3"/>
  <c r="H279" i="3"/>
  <c r="I278" i="3"/>
  <c r="H278" i="3"/>
  <c r="I277" i="3"/>
  <c r="H277" i="3"/>
  <c r="I276" i="3"/>
  <c r="H276" i="3"/>
  <c r="I275" i="3"/>
  <c r="H275" i="3"/>
  <c r="I274" i="3"/>
  <c r="H274" i="3"/>
  <c r="I273" i="3"/>
  <c r="H273" i="3"/>
  <c r="I272" i="3"/>
  <c r="H272" i="3"/>
  <c r="I271" i="3"/>
  <c r="H271" i="3"/>
  <c r="I270" i="3"/>
  <c r="H270" i="3"/>
  <c r="I269" i="3"/>
  <c r="H269" i="3"/>
  <c r="I268" i="3"/>
  <c r="H268" i="3"/>
  <c r="I267" i="3"/>
  <c r="H267" i="3"/>
  <c r="I266" i="3"/>
  <c r="H266" i="3"/>
  <c r="I265" i="3"/>
  <c r="H265" i="3"/>
  <c r="I264" i="3"/>
  <c r="H264" i="3"/>
  <c r="I263" i="3"/>
  <c r="H263" i="3"/>
  <c r="I262" i="3"/>
  <c r="H262" i="3"/>
  <c r="I261" i="3"/>
  <c r="H261" i="3"/>
  <c r="I260" i="3"/>
  <c r="H260" i="3"/>
  <c r="I259" i="3"/>
  <c r="H259" i="3"/>
  <c r="I258" i="3"/>
  <c r="H258" i="3"/>
  <c r="I257" i="3"/>
  <c r="H257" i="3"/>
  <c r="I256" i="3"/>
  <c r="H256" i="3"/>
  <c r="I255" i="3"/>
  <c r="H255" i="3"/>
  <c r="H535" i="3" s="1"/>
  <c r="I254" i="3"/>
  <c r="H254" i="3"/>
  <c r="I253" i="3"/>
  <c r="H253" i="3"/>
  <c r="I252" i="3"/>
  <c r="H252" i="3"/>
  <c r="I251" i="3"/>
  <c r="H251" i="3"/>
  <c r="I250" i="3"/>
  <c r="H250" i="3"/>
  <c r="I249" i="3"/>
  <c r="H249" i="3"/>
  <c r="I248" i="3"/>
  <c r="H248" i="3"/>
  <c r="I247" i="3"/>
  <c r="H247" i="3"/>
  <c r="I246" i="3"/>
  <c r="H246" i="3"/>
  <c r="I245" i="3"/>
  <c r="H245" i="3"/>
  <c r="I244" i="3"/>
  <c r="H244" i="3"/>
  <c r="I243" i="3"/>
  <c r="H243" i="3"/>
  <c r="I242" i="3"/>
  <c r="H242" i="3"/>
  <c r="I241" i="3"/>
  <c r="H241" i="3"/>
  <c r="I240" i="3"/>
  <c r="H240" i="3"/>
  <c r="I239" i="3"/>
  <c r="H239" i="3"/>
  <c r="I238" i="3"/>
  <c r="H238" i="3"/>
  <c r="I237" i="3"/>
  <c r="H237" i="3"/>
  <c r="I236" i="3"/>
  <c r="H236" i="3"/>
  <c r="I235" i="3"/>
  <c r="H235" i="3"/>
  <c r="I234" i="3"/>
  <c r="H234" i="3"/>
  <c r="I233" i="3"/>
  <c r="H233" i="3"/>
  <c r="I232" i="3"/>
  <c r="H232" i="3"/>
  <c r="I231" i="3"/>
  <c r="H231" i="3"/>
  <c r="I230" i="3"/>
  <c r="H230" i="3"/>
  <c r="I229" i="3"/>
  <c r="H229" i="3"/>
  <c r="I228" i="3"/>
  <c r="H228" i="3"/>
  <c r="I227" i="3"/>
  <c r="H227" i="3"/>
  <c r="I226" i="3"/>
  <c r="H226" i="3"/>
  <c r="I225" i="3"/>
  <c r="H225" i="3"/>
  <c r="H531" i="3" s="1"/>
  <c r="I224" i="3"/>
  <c r="H224" i="3"/>
  <c r="I223" i="3"/>
  <c r="H223" i="3"/>
  <c r="I222" i="3"/>
  <c r="H222" i="3"/>
  <c r="I221" i="3"/>
  <c r="H221" i="3"/>
  <c r="I220" i="3"/>
  <c r="H220" i="3"/>
  <c r="I219" i="3"/>
  <c r="H219" i="3"/>
  <c r="I218" i="3"/>
  <c r="H218" i="3"/>
  <c r="I217" i="3"/>
  <c r="H217" i="3"/>
  <c r="I216" i="3"/>
  <c r="H216" i="3"/>
  <c r="I215" i="3"/>
  <c r="H215" i="3"/>
  <c r="I214" i="3"/>
  <c r="H214" i="3"/>
  <c r="I213" i="3"/>
  <c r="H213" i="3"/>
  <c r="I212" i="3"/>
  <c r="H212" i="3"/>
  <c r="I211" i="3"/>
  <c r="H211" i="3"/>
  <c r="I210" i="3"/>
  <c r="H210" i="3"/>
  <c r="I209" i="3"/>
  <c r="H209" i="3"/>
  <c r="I208" i="3"/>
  <c r="H208" i="3"/>
  <c r="I207" i="3"/>
  <c r="H207" i="3"/>
  <c r="I206" i="3"/>
  <c r="H206" i="3"/>
  <c r="I205" i="3"/>
  <c r="H205" i="3"/>
  <c r="I204" i="3"/>
  <c r="H204" i="3"/>
  <c r="I203" i="3"/>
  <c r="H203" i="3"/>
  <c r="I202" i="3"/>
  <c r="H202" i="3"/>
  <c r="I201" i="3"/>
  <c r="H201" i="3"/>
  <c r="I200" i="3"/>
  <c r="H200" i="3"/>
  <c r="I199" i="3"/>
  <c r="H199" i="3"/>
  <c r="I198" i="3"/>
  <c r="H198" i="3"/>
  <c r="I197" i="3"/>
  <c r="H197" i="3"/>
  <c r="I196" i="3"/>
  <c r="H196" i="3"/>
  <c r="I195" i="3"/>
  <c r="H195" i="3"/>
  <c r="I194" i="3"/>
  <c r="H194" i="3"/>
  <c r="I193" i="3"/>
  <c r="H193" i="3"/>
  <c r="I192" i="3"/>
  <c r="H192" i="3"/>
  <c r="I191" i="3"/>
  <c r="H191" i="3"/>
  <c r="I190" i="3"/>
  <c r="H190" i="3"/>
  <c r="I189" i="3"/>
  <c r="H189" i="3"/>
  <c r="H528" i="3" s="1"/>
  <c r="I188" i="3"/>
  <c r="H188" i="3"/>
  <c r="I187" i="3"/>
  <c r="H187" i="3"/>
  <c r="I186" i="3"/>
  <c r="H186" i="3"/>
  <c r="I185" i="3"/>
  <c r="H185" i="3"/>
  <c r="I184" i="3"/>
  <c r="H184" i="3"/>
  <c r="I183" i="3"/>
  <c r="H183" i="3"/>
  <c r="I182" i="3"/>
  <c r="H182" i="3"/>
  <c r="I181" i="3"/>
  <c r="H181" i="3"/>
  <c r="I180" i="3"/>
  <c r="H180" i="3"/>
  <c r="I179" i="3"/>
  <c r="H179" i="3"/>
  <c r="I178" i="3"/>
  <c r="H178" i="3"/>
  <c r="I177" i="3"/>
  <c r="H177" i="3"/>
  <c r="I176" i="3"/>
  <c r="H176" i="3"/>
  <c r="I175" i="3"/>
  <c r="H175" i="3"/>
  <c r="I174" i="3"/>
  <c r="H174" i="3"/>
  <c r="I173" i="3"/>
  <c r="H173" i="3"/>
  <c r="I172" i="3"/>
  <c r="H172" i="3"/>
  <c r="I171" i="3"/>
  <c r="H171" i="3"/>
  <c r="H524" i="3" s="1"/>
  <c r="I170" i="3"/>
  <c r="H170" i="3"/>
  <c r="I169" i="3"/>
  <c r="H169" i="3"/>
  <c r="I168" i="3"/>
  <c r="H168" i="3"/>
  <c r="I167" i="3"/>
  <c r="H167" i="3"/>
  <c r="I166" i="3"/>
  <c r="H166" i="3"/>
  <c r="I165" i="3"/>
  <c r="H165" i="3"/>
  <c r="I164" i="3"/>
  <c r="H164" i="3"/>
  <c r="I163" i="3"/>
  <c r="H163" i="3"/>
  <c r="I162" i="3"/>
  <c r="H162" i="3"/>
  <c r="I161" i="3"/>
  <c r="H161" i="3"/>
  <c r="I160" i="3"/>
  <c r="H160" i="3"/>
  <c r="I159" i="3"/>
  <c r="H159" i="3"/>
  <c r="I158" i="3"/>
  <c r="H158" i="3"/>
  <c r="I157" i="3"/>
  <c r="H157" i="3"/>
  <c r="I156" i="3"/>
  <c r="H156" i="3"/>
  <c r="I155" i="3"/>
  <c r="H155" i="3"/>
  <c r="I154" i="3"/>
  <c r="H154" i="3"/>
  <c r="I153" i="3"/>
  <c r="H153" i="3"/>
  <c r="I152" i="3"/>
  <c r="H152" i="3"/>
  <c r="I151" i="3"/>
  <c r="H151" i="3"/>
  <c r="I150" i="3"/>
  <c r="H150" i="3"/>
  <c r="I149" i="3"/>
  <c r="H149" i="3"/>
  <c r="I148" i="3"/>
  <c r="H148" i="3"/>
  <c r="I147" i="3"/>
  <c r="H147" i="3"/>
  <c r="I146" i="3"/>
  <c r="H146" i="3"/>
  <c r="I145" i="3"/>
  <c r="H145" i="3"/>
  <c r="I144" i="3"/>
  <c r="H144" i="3"/>
  <c r="I143" i="3"/>
  <c r="H143" i="3"/>
  <c r="I142" i="3"/>
  <c r="H142" i="3"/>
  <c r="I141" i="3"/>
  <c r="H141" i="3"/>
  <c r="I140" i="3"/>
  <c r="H140" i="3"/>
  <c r="I139" i="3"/>
  <c r="H139" i="3"/>
  <c r="I138" i="3"/>
  <c r="H138" i="3"/>
  <c r="I137" i="3"/>
  <c r="H137" i="3"/>
  <c r="I136" i="3"/>
  <c r="H136" i="3"/>
  <c r="I135" i="3"/>
  <c r="H135" i="3"/>
  <c r="I134" i="3"/>
  <c r="H134" i="3"/>
  <c r="I133" i="3"/>
  <c r="H133" i="3"/>
  <c r="I132" i="3"/>
  <c r="H132" i="3"/>
  <c r="I131" i="3"/>
  <c r="H131" i="3"/>
  <c r="I130" i="3"/>
  <c r="H130" i="3"/>
  <c r="I129" i="3"/>
  <c r="H129" i="3"/>
  <c r="I128" i="3"/>
  <c r="H128" i="3"/>
  <c r="I127" i="3"/>
  <c r="H127" i="3"/>
  <c r="I126" i="3"/>
  <c r="H126" i="3"/>
  <c r="I125" i="3"/>
  <c r="H125" i="3"/>
  <c r="I124" i="3"/>
  <c r="H124" i="3"/>
  <c r="I123" i="3"/>
  <c r="H123" i="3"/>
  <c r="I122" i="3"/>
  <c r="H122" i="3"/>
  <c r="I121" i="3"/>
  <c r="H121" i="3"/>
  <c r="I120" i="3"/>
  <c r="H120" i="3"/>
  <c r="I119" i="3"/>
  <c r="H119" i="3"/>
  <c r="I118" i="3"/>
  <c r="H118" i="3"/>
  <c r="I117" i="3"/>
  <c r="H117" i="3"/>
  <c r="I116" i="3"/>
  <c r="H116" i="3"/>
  <c r="I115" i="3"/>
  <c r="H115" i="3"/>
  <c r="I114" i="3"/>
  <c r="H114" i="3"/>
  <c r="I113" i="3"/>
  <c r="H113" i="3"/>
  <c r="I112" i="3"/>
  <c r="H112" i="3"/>
  <c r="I111" i="3"/>
  <c r="H111" i="3"/>
  <c r="I110" i="3"/>
  <c r="H110" i="3"/>
  <c r="I109" i="3"/>
  <c r="H109" i="3"/>
  <c r="I108" i="3"/>
  <c r="H108" i="3"/>
  <c r="I107" i="3"/>
  <c r="H107" i="3"/>
  <c r="I106" i="3"/>
  <c r="H106" i="3"/>
  <c r="I105" i="3"/>
  <c r="H105" i="3"/>
  <c r="I104" i="3"/>
  <c r="H104" i="3"/>
  <c r="I103" i="3"/>
  <c r="H103" i="3"/>
  <c r="I102" i="3"/>
  <c r="H102" i="3"/>
  <c r="I101" i="3"/>
  <c r="H101" i="3"/>
  <c r="I100" i="3"/>
  <c r="H100" i="3"/>
  <c r="I99" i="3"/>
  <c r="H99" i="3"/>
  <c r="I98" i="3"/>
  <c r="H98" i="3"/>
  <c r="I97" i="3"/>
  <c r="H97" i="3"/>
  <c r="I96" i="3"/>
  <c r="H96" i="3"/>
  <c r="I95" i="3"/>
  <c r="H95" i="3"/>
  <c r="I94" i="3"/>
  <c r="H94" i="3"/>
  <c r="I93" i="3"/>
  <c r="H93" i="3"/>
  <c r="I92" i="3"/>
  <c r="H92" i="3"/>
  <c r="I91" i="3"/>
  <c r="H91" i="3"/>
  <c r="I90" i="3"/>
  <c r="H90" i="3"/>
  <c r="I89" i="3"/>
  <c r="H89" i="3"/>
  <c r="I88" i="3"/>
  <c r="H88" i="3"/>
  <c r="I87" i="3"/>
  <c r="H87" i="3"/>
  <c r="I86" i="3"/>
  <c r="H86" i="3"/>
  <c r="I85" i="3"/>
  <c r="H85" i="3"/>
  <c r="I84" i="3"/>
  <c r="H84" i="3"/>
  <c r="I83" i="3"/>
  <c r="H83" i="3"/>
  <c r="I82" i="3"/>
  <c r="H82" i="3"/>
  <c r="I81" i="3"/>
  <c r="H81" i="3"/>
  <c r="I80" i="3"/>
  <c r="H80" i="3"/>
  <c r="I79" i="3"/>
  <c r="H79" i="3"/>
  <c r="I78" i="3"/>
  <c r="H78" i="3"/>
  <c r="I77" i="3"/>
  <c r="H77" i="3"/>
  <c r="I76" i="3"/>
  <c r="H76" i="3"/>
  <c r="I75" i="3"/>
  <c r="H75" i="3"/>
  <c r="I74" i="3"/>
  <c r="H74" i="3"/>
  <c r="I73" i="3"/>
  <c r="H73" i="3"/>
  <c r="I72" i="3"/>
  <c r="H72" i="3"/>
  <c r="I71" i="3"/>
  <c r="H71" i="3"/>
  <c r="I70" i="3"/>
  <c r="H70" i="3"/>
  <c r="I69" i="3"/>
  <c r="H69" i="3"/>
  <c r="I68" i="3"/>
  <c r="H68" i="3"/>
  <c r="I67" i="3"/>
  <c r="H67" i="3"/>
  <c r="I66" i="3"/>
  <c r="H66" i="3"/>
  <c r="I65" i="3"/>
  <c r="H65" i="3"/>
  <c r="I64" i="3"/>
  <c r="H64" i="3"/>
  <c r="I63" i="3"/>
  <c r="H63" i="3"/>
  <c r="I62" i="3"/>
  <c r="H62" i="3"/>
  <c r="I61" i="3"/>
  <c r="H61" i="3"/>
  <c r="I60" i="3"/>
  <c r="H60" i="3"/>
  <c r="I59" i="3"/>
  <c r="H59" i="3"/>
  <c r="I58" i="3"/>
  <c r="H58" i="3"/>
  <c r="I57" i="3"/>
  <c r="H57" i="3"/>
  <c r="I56" i="3"/>
  <c r="H56" i="3"/>
  <c r="I55" i="3"/>
  <c r="H55" i="3"/>
  <c r="I54" i="3"/>
  <c r="H54" i="3"/>
  <c r="I53" i="3"/>
  <c r="H53" i="3"/>
  <c r="I52" i="3"/>
  <c r="H52" i="3"/>
  <c r="I51" i="3"/>
  <c r="H51" i="3"/>
  <c r="I50" i="3"/>
  <c r="H50" i="3"/>
  <c r="I49" i="3"/>
  <c r="H49" i="3"/>
  <c r="I48" i="3"/>
  <c r="H48" i="3"/>
  <c r="I47" i="3"/>
  <c r="H47" i="3"/>
  <c r="I46" i="3"/>
  <c r="H46" i="3"/>
  <c r="I45" i="3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H521" i="3" s="1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I4" i="3"/>
  <c r="H4" i="3"/>
  <c r="I3" i="3"/>
  <c r="H3" i="3"/>
  <c r="H520" i="3" s="1"/>
  <c r="I2" i="3"/>
  <c r="H2" i="3"/>
  <c r="I30" i="2"/>
  <c r="H30" i="2"/>
  <c r="I29" i="2"/>
  <c r="H29" i="2"/>
  <c r="I28" i="2"/>
  <c r="H28" i="2"/>
  <c r="I27" i="2"/>
  <c r="H27" i="2"/>
  <c r="I26" i="2"/>
  <c r="H26" i="2"/>
  <c r="I25" i="2"/>
  <c r="H25" i="2"/>
  <c r="H36" i="2" s="1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H33" i="2" s="1"/>
  <c r="I12" i="2"/>
  <c r="H12" i="2"/>
  <c r="I11" i="2"/>
  <c r="H11" i="2"/>
  <c r="I10" i="2"/>
  <c r="H10" i="2"/>
  <c r="I9" i="2"/>
  <c r="H9" i="2"/>
  <c r="I8" i="2"/>
  <c r="H8" i="2"/>
  <c r="I7" i="2"/>
  <c r="H7" i="2"/>
  <c r="I6" i="2"/>
  <c r="H6" i="2"/>
  <c r="I5" i="2"/>
  <c r="H5" i="2"/>
  <c r="I4" i="2"/>
  <c r="H4" i="2"/>
  <c r="I3" i="2"/>
  <c r="H3" i="2"/>
  <c r="I2" i="2"/>
  <c r="I32" i="2" s="1"/>
  <c r="H2" i="2"/>
  <c r="H32" i="2" s="1"/>
  <c r="H190" i="5" l="1"/>
  <c r="H194" i="5"/>
  <c r="H196" i="5" s="1"/>
  <c r="H199" i="5"/>
  <c r="H34" i="2"/>
  <c r="H35" i="2"/>
  <c r="H37" i="2" s="1"/>
  <c r="H38" i="4"/>
  <c r="H40" i="4"/>
  <c r="H41" i="4"/>
  <c r="H45" i="4"/>
  <c r="H46" i="4"/>
  <c r="H192" i="5"/>
  <c r="H206" i="5"/>
  <c r="H197" i="5"/>
  <c r="H198" i="5"/>
  <c r="H201" i="5"/>
  <c r="H202" i="5"/>
  <c r="H171" i="6"/>
  <c r="H172" i="6"/>
  <c r="H184" i="6"/>
  <c r="H178" i="6"/>
  <c r="H194" i="6"/>
  <c r="H196" i="6" s="1"/>
  <c r="H76" i="7"/>
  <c r="H225" i="8"/>
  <c r="H227" i="8"/>
  <c r="H218" i="8"/>
  <c r="H371" i="9"/>
  <c r="H375" i="9"/>
  <c r="H376" i="9"/>
  <c r="H68" i="11"/>
  <c r="H69" i="11"/>
  <c r="H70" i="11"/>
  <c r="H71" i="11"/>
  <c r="H76" i="11"/>
  <c r="H260" i="12"/>
  <c r="H256" i="14"/>
  <c r="H259" i="14"/>
  <c r="H277" i="14"/>
  <c r="H278" i="14"/>
  <c r="H279" i="14"/>
  <c r="H280" i="14"/>
  <c r="H281" i="14"/>
  <c r="H285" i="14"/>
  <c r="H292" i="14"/>
  <c r="H266" i="14"/>
  <c r="H268" i="14"/>
  <c r="H269" i="14"/>
  <c r="H270" i="14"/>
  <c r="H271" i="14"/>
  <c r="H87" i="15"/>
  <c r="H88" i="15"/>
  <c r="H91" i="15"/>
  <c r="H95" i="15"/>
  <c r="H98" i="15"/>
  <c r="H100" i="15"/>
  <c r="H104" i="15"/>
  <c r="H42" i="16"/>
  <c r="H37" i="16"/>
  <c r="H41" i="16" s="1"/>
  <c r="H28" i="17"/>
  <c r="H150" i="18"/>
  <c r="H151" i="18"/>
  <c r="H249" i="19"/>
  <c r="H253" i="19"/>
  <c r="H243" i="19"/>
  <c r="H244" i="19"/>
  <c r="H245" i="19"/>
  <c r="H239" i="19"/>
  <c r="H240" i="19"/>
  <c r="H241" i="19"/>
  <c r="H257" i="19"/>
  <c r="H148" i="18"/>
  <c r="H149" i="18"/>
  <c r="H153" i="18"/>
  <c r="H157" i="18"/>
  <c r="H158" i="18"/>
  <c r="H159" i="18"/>
  <c r="H160" i="18"/>
  <c r="H161" i="18"/>
  <c r="H164" i="18"/>
  <c r="H152" i="18"/>
  <c r="H24" i="17"/>
  <c r="H26" i="17"/>
  <c r="H30" i="17"/>
  <c r="H31" i="17" s="1"/>
  <c r="H32" i="16"/>
  <c r="H34" i="16"/>
  <c r="H44" i="16"/>
  <c r="H45" i="16"/>
  <c r="H89" i="15"/>
  <c r="H93" i="15"/>
  <c r="H102" i="15"/>
  <c r="H73" i="11"/>
  <c r="H74" i="11"/>
  <c r="H96" i="10"/>
  <c r="H340" i="9"/>
  <c r="H341" i="9"/>
  <c r="H343" i="9"/>
  <c r="H344" i="9"/>
  <c r="H355" i="9"/>
  <c r="H358" i="9"/>
  <c r="H361" i="9"/>
  <c r="H362" i="9"/>
  <c r="H372" i="9"/>
  <c r="H75" i="7"/>
  <c r="H77" i="7"/>
  <c r="H78" i="7"/>
  <c r="H79" i="7"/>
  <c r="H81" i="7"/>
  <c r="H82" i="7"/>
  <c r="H84" i="7"/>
  <c r="H86" i="7" s="1"/>
  <c r="H47" i="4"/>
  <c r="I33" i="2"/>
  <c r="I34" i="2" s="1"/>
  <c r="I35" i="2"/>
  <c r="I37" i="2" s="1"/>
  <c r="I36" i="2"/>
  <c r="H546" i="3"/>
  <c r="H365" i="9"/>
  <c r="H348" i="9"/>
  <c r="H342" i="9"/>
  <c r="H354" i="9"/>
  <c r="H359" i="9" s="1"/>
  <c r="H368" i="9"/>
  <c r="H369" i="9"/>
  <c r="H378" i="9"/>
  <c r="H379" i="9"/>
  <c r="H347" i="9"/>
  <c r="H351" i="9"/>
  <c r="H522" i="3"/>
  <c r="H523" i="3"/>
  <c r="H525" i="3"/>
  <c r="H527" i="3"/>
  <c r="H529" i="3"/>
  <c r="H530" i="3"/>
  <c r="H532" i="3"/>
  <c r="H534" i="3"/>
  <c r="H536" i="3"/>
  <c r="H537" i="3"/>
  <c r="H543" i="3"/>
  <c r="H257" i="14"/>
  <c r="H258" i="14"/>
  <c r="H260" i="14"/>
  <c r="H267" i="14"/>
  <c r="H261" i="14"/>
  <c r="H231" i="13"/>
  <c r="H227" i="13"/>
  <c r="H230" i="13"/>
  <c r="H213" i="13"/>
  <c r="H214" i="13"/>
  <c r="H220" i="13"/>
  <c r="H221" i="13"/>
  <c r="H223" i="13"/>
  <c r="H224" i="13"/>
  <c r="H235" i="13"/>
  <c r="H236" i="13"/>
  <c r="H237" i="13"/>
  <c r="H242" i="13"/>
  <c r="H245" i="13"/>
  <c r="H247" i="13"/>
  <c r="H228" i="13"/>
  <c r="H211" i="13"/>
  <c r="H212" i="13"/>
  <c r="H215" i="13"/>
  <c r="H216" i="13"/>
  <c r="H217" i="13"/>
  <c r="H233" i="13"/>
  <c r="H252" i="13"/>
  <c r="H238" i="13"/>
  <c r="H239" i="13"/>
  <c r="H243" i="13"/>
  <c r="H246" i="13"/>
  <c r="H253" i="13"/>
  <c r="H249" i="13"/>
  <c r="H250" i="13"/>
  <c r="H225" i="13"/>
  <c r="H244" i="12"/>
  <c r="H242" i="12"/>
  <c r="H252" i="12"/>
  <c r="H255" i="12"/>
  <c r="H256" i="12"/>
  <c r="H257" i="12"/>
  <c r="H258" i="12"/>
  <c r="H259" i="12"/>
  <c r="H268" i="12"/>
  <c r="H237" i="12"/>
  <c r="H238" i="12"/>
  <c r="H240" i="12"/>
  <c r="H241" i="12"/>
  <c r="H243" i="12"/>
  <c r="H245" i="12"/>
  <c r="H246" i="12"/>
  <c r="H239" i="12"/>
  <c r="H219" i="8"/>
  <c r="H224" i="8" s="1"/>
  <c r="H214" i="8"/>
  <c r="H216" i="8" s="1"/>
  <c r="H215" i="8"/>
  <c r="H262" i="14" l="1"/>
  <c r="H275" i="14"/>
  <c r="H547" i="3"/>
  <c r="H352" i="9"/>
  <c r="H366" i="9"/>
  <c r="H108" i="15"/>
  <c r="H46" i="16"/>
  <c r="H72" i="11"/>
  <c r="H282" i="14"/>
  <c r="H42" i="4"/>
  <c r="H203" i="5"/>
  <c r="H229" i="13"/>
  <c r="H97" i="15"/>
  <c r="H246" i="19"/>
  <c r="H242" i="19"/>
  <c r="H165" i="18"/>
  <c r="H156" i="18"/>
  <c r="H27" i="17"/>
  <c r="H36" i="16"/>
  <c r="H272" i="14"/>
  <c r="H265" i="14"/>
  <c r="H254" i="13"/>
  <c r="H232" i="13"/>
  <c r="H251" i="13"/>
  <c r="H262" i="12"/>
  <c r="H263" i="12"/>
  <c r="H247" i="12"/>
  <c r="H248" i="12"/>
  <c r="H77" i="11"/>
  <c r="H380" i="9"/>
  <c r="H345" i="9"/>
  <c r="H373" i="9"/>
  <c r="H83" i="7"/>
  <c r="H540" i="3"/>
  <c r="H526" i="3"/>
  <c r="H533" i="3"/>
</calcChain>
</file>

<file path=xl/sharedStrings.xml><?xml version="1.0" encoding="utf-8"?>
<sst xmlns="http://schemas.openxmlformats.org/spreadsheetml/2006/main" count="15503" uniqueCount="991">
  <si>
    <t>Source</t>
  </si>
  <si>
    <t>Genus</t>
  </si>
  <si>
    <t>Species</t>
  </si>
  <si>
    <t>L</t>
  </si>
  <si>
    <t>a</t>
  </si>
  <si>
    <t>Wfresh</t>
  </si>
  <si>
    <t>Psilenchus</t>
  </si>
  <si>
    <t>hilarulus</t>
  </si>
  <si>
    <t>Basiria</t>
  </si>
  <si>
    <t>gracilis</t>
  </si>
  <si>
    <t>Filenchus</t>
  </si>
  <si>
    <t>andrassyi</t>
  </si>
  <si>
    <t>baloghi</t>
  </si>
  <si>
    <t>discrepans</t>
  </si>
  <si>
    <t>facultativus</t>
  </si>
  <si>
    <t>hamatus</t>
  </si>
  <si>
    <t>hamuliger</t>
  </si>
  <si>
    <t>misellus</t>
  </si>
  <si>
    <t>nemorosus</t>
  </si>
  <si>
    <t>orbus</t>
  </si>
  <si>
    <t>sandneri</t>
  </si>
  <si>
    <t>thornei</t>
  </si>
  <si>
    <t>vulgaris</t>
  </si>
  <si>
    <t>Irantylenchus</t>
  </si>
  <si>
    <t>vicinus</t>
  </si>
  <si>
    <t>Tylenchus</t>
  </si>
  <si>
    <t>arcuatus</t>
  </si>
  <si>
    <t>elegans</t>
  </si>
  <si>
    <t>Malenchus</t>
  </si>
  <si>
    <t>acarayensis</t>
  </si>
  <si>
    <t>Coslenchus</t>
  </si>
  <si>
    <t>alacinatus</t>
  </si>
  <si>
    <t>areolatus</t>
  </si>
  <si>
    <t>costatus</t>
  </si>
  <si>
    <t>leiocephalus</t>
  </si>
  <si>
    <t>multigyrus</t>
  </si>
  <si>
    <t>oligogyrus</t>
  </si>
  <si>
    <t>polonicus</t>
  </si>
  <si>
    <t>Aglenchus</t>
  </si>
  <si>
    <t>agricola</t>
  </si>
  <si>
    <t>Cephalenchus</t>
  </si>
  <si>
    <t>hexalineatus</t>
  </si>
  <si>
    <t>Family</t>
  </si>
  <si>
    <t>Tylenchidae</t>
  </si>
  <si>
    <t>Anguinidae</t>
  </si>
  <si>
    <t>Pseudhalenchus</t>
  </si>
  <si>
    <t>leevalleyensis</t>
  </si>
  <si>
    <t>Ditylenchus</t>
  </si>
  <si>
    <t>acutatus</t>
  </si>
  <si>
    <t>acutus</t>
  </si>
  <si>
    <t>adasi</t>
  </si>
  <si>
    <t>convallariae</t>
  </si>
  <si>
    <t>destructor</t>
  </si>
  <si>
    <t>equalis</t>
  </si>
  <si>
    <t>exilis</t>
  </si>
  <si>
    <t>ferepolitor</t>
  </si>
  <si>
    <t>filenchulus</t>
  </si>
  <si>
    <t>khani</t>
  </si>
  <si>
    <t>kheirii</t>
  </si>
  <si>
    <t>longicauda</t>
  </si>
  <si>
    <t>longimarticalis</t>
  </si>
  <si>
    <t>lutonensis</t>
  </si>
  <si>
    <t>medicaginis</t>
  </si>
  <si>
    <t>myceliophagus</t>
  </si>
  <si>
    <t>parvus</t>
  </si>
  <si>
    <t>silvaticus</t>
  </si>
  <si>
    <t>tenuidens</t>
  </si>
  <si>
    <t>terricolus</t>
  </si>
  <si>
    <t>valveus</t>
  </si>
  <si>
    <t>Merliniidae</t>
  </si>
  <si>
    <t>Merlinius</t>
  </si>
  <si>
    <t>alboranensis</t>
  </si>
  <si>
    <t>brevidens</t>
  </si>
  <si>
    <t>Paramerlinius</t>
  </si>
  <si>
    <t>hexagrammus</t>
  </si>
  <si>
    <t>joctus</t>
  </si>
  <si>
    <t>Geocenamus</t>
  </si>
  <si>
    <t>longus</t>
  </si>
  <si>
    <t>microdorus</t>
  </si>
  <si>
    <t>nanus</t>
  </si>
  <si>
    <t>nothus</t>
  </si>
  <si>
    <t>quadrifer</t>
  </si>
  <si>
    <t>tartuensis</t>
  </si>
  <si>
    <t>tessellatus</t>
  </si>
  <si>
    <t>Tylenchorhynchus</t>
  </si>
  <si>
    <t>dubius</t>
  </si>
  <si>
    <t>maximus</t>
  </si>
  <si>
    <t>Neodolichorhynchus</t>
  </si>
  <si>
    <t>microphasmis</t>
  </si>
  <si>
    <t>Nagelus</t>
  </si>
  <si>
    <t>leptus</t>
  </si>
  <si>
    <t>obscurus</t>
  </si>
  <si>
    <t>Amplimerlinius</t>
  </si>
  <si>
    <t>globigerus</t>
  </si>
  <si>
    <t>macrurus</t>
  </si>
  <si>
    <t>Hoplolaimidae</t>
  </si>
  <si>
    <t>Rotylenchus</t>
  </si>
  <si>
    <t>agnetis</t>
  </si>
  <si>
    <t>blothrotylus</t>
  </si>
  <si>
    <t>capitatus</t>
  </si>
  <si>
    <t>goodeyi</t>
  </si>
  <si>
    <t>ouensensis</t>
  </si>
  <si>
    <t>pumilus</t>
  </si>
  <si>
    <t>robustus</t>
  </si>
  <si>
    <t>uniformis</t>
  </si>
  <si>
    <t>Helicotylenchus</t>
  </si>
  <si>
    <t>canadensis</t>
  </si>
  <si>
    <t>cephalatus</t>
  </si>
  <si>
    <t>M</t>
  </si>
  <si>
    <t>digonicus</t>
  </si>
  <si>
    <t>pseudorobustus</t>
  </si>
  <si>
    <t>scoticus</t>
  </si>
  <si>
    <t>varicaudatus</t>
  </si>
  <si>
    <t>Pratylenchidae</t>
  </si>
  <si>
    <t>Zygotylenchus</t>
  </si>
  <si>
    <t>guevarai</t>
  </si>
  <si>
    <t>Pratylenchoides</t>
  </si>
  <si>
    <t>arenarius</t>
  </si>
  <si>
    <t>crenicauda</t>
  </si>
  <si>
    <t>laticauda</t>
  </si>
  <si>
    <t>magnicauda</t>
  </si>
  <si>
    <t>ritteri</t>
  </si>
  <si>
    <t>Hoplotylus</t>
  </si>
  <si>
    <t>femina</t>
  </si>
  <si>
    <t>Pratylenchus</t>
  </si>
  <si>
    <t>crenatus</t>
  </si>
  <si>
    <t>fallax</t>
  </si>
  <si>
    <t>flakkensis</t>
  </si>
  <si>
    <t xml:space="preserve">Pratylenchus </t>
  </si>
  <si>
    <t>neglectus</t>
  </si>
  <si>
    <t>penetrans</t>
  </si>
  <si>
    <t>pratensis</t>
  </si>
  <si>
    <t>pseudopratensis</t>
  </si>
  <si>
    <t>Heteroderidae</t>
  </si>
  <si>
    <t>Heterodera</t>
  </si>
  <si>
    <t>arenaria</t>
  </si>
  <si>
    <t>Cyst</t>
  </si>
  <si>
    <t>J2</t>
  </si>
  <si>
    <t>avenae</t>
  </si>
  <si>
    <t>bifenestra</t>
  </si>
  <si>
    <t>carotae</t>
  </si>
  <si>
    <t>filipjevi</t>
  </si>
  <si>
    <t>goettingiana</t>
  </si>
  <si>
    <t>hordecalis</t>
  </si>
  <si>
    <t>humuli</t>
  </si>
  <si>
    <t>mani</t>
  </si>
  <si>
    <t>riparia</t>
  </si>
  <si>
    <t>salixophila</t>
  </si>
  <si>
    <t>schachtii</t>
  </si>
  <si>
    <t>sonchophila</t>
  </si>
  <si>
    <t>trifolii</t>
  </si>
  <si>
    <t>urticae</t>
  </si>
  <si>
    <t>Globodera</t>
  </si>
  <si>
    <t>achilleae</t>
  </si>
  <si>
    <t>arthemisiae</t>
  </si>
  <si>
    <t>pallida</t>
  </si>
  <si>
    <t>rostochiensis</t>
  </si>
  <si>
    <t>Punctodera</t>
  </si>
  <si>
    <t>stonei</t>
  </si>
  <si>
    <t>Meloidogynidae</t>
  </si>
  <si>
    <t>Meloidogyne</t>
  </si>
  <si>
    <t>ardenensis</t>
  </si>
  <si>
    <t>F</t>
  </si>
  <si>
    <t>chitwoodi</t>
  </si>
  <si>
    <t>duytsi</t>
  </si>
  <si>
    <t>hapla</t>
  </si>
  <si>
    <t>kralli</t>
  </si>
  <si>
    <t>maritima</t>
  </si>
  <si>
    <t>naasi</t>
  </si>
  <si>
    <t>Tylenchulidae</t>
  </si>
  <si>
    <t>Paratylenchus</t>
  </si>
  <si>
    <t>bukowinensis</t>
  </si>
  <si>
    <t>elachistus</t>
  </si>
  <si>
    <t>macrodorus</t>
  </si>
  <si>
    <t>immature F</t>
  </si>
  <si>
    <t>projectus</t>
  </si>
  <si>
    <t>similis</t>
  </si>
  <si>
    <t>steineri</t>
  </si>
  <si>
    <t>straeleni</t>
  </si>
  <si>
    <t>veruculatus</t>
  </si>
  <si>
    <t>Sphaeronema</t>
  </si>
  <si>
    <t>alni</t>
  </si>
  <si>
    <t>Hemicycliophoridae</t>
  </si>
  <si>
    <t>Hemicycliophora</t>
  </si>
  <si>
    <t>conida</t>
  </si>
  <si>
    <t>epicharoides</t>
  </si>
  <si>
    <t>thienemanni</t>
  </si>
  <si>
    <t>triangulum</t>
  </si>
  <si>
    <t>typica</t>
  </si>
  <si>
    <t>Criconematidae</t>
  </si>
  <si>
    <t>Criconema</t>
  </si>
  <si>
    <t>annuliferum</t>
  </si>
  <si>
    <t>longolum</t>
  </si>
  <si>
    <t>sphagni</t>
  </si>
  <si>
    <t>Criconemoides</t>
  </si>
  <si>
    <t>informis</t>
  </si>
  <si>
    <t>morgensis</t>
  </si>
  <si>
    <t>Xenocriconemella</t>
  </si>
  <si>
    <t>macrodora</t>
  </si>
  <si>
    <t>Mesocriconema</t>
  </si>
  <si>
    <t>curvatum</t>
  </si>
  <si>
    <t>involutum</t>
  </si>
  <si>
    <t>kirjanovae</t>
  </si>
  <si>
    <t>pseudosolivagum</t>
  </si>
  <si>
    <t>rotundicaudatum</t>
  </si>
  <si>
    <t>rusticum</t>
  </si>
  <si>
    <t>solivagum</t>
  </si>
  <si>
    <t>xenoplax</t>
  </si>
  <si>
    <t>Ogma</t>
  </si>
  <si>
    <t>cobbi</t>
  </si>
  <si>
    <t>menzeli</t>
  </si>
  <si>
    <t>Telotylenchidae</t>
  </si>
  <si>
    <t>artemisiae</t>
  </si>
  <si>
    <t>bravoae</t>
  </si>
  <si>
    <t>leptonepia</t>
  </si>
  <si>
    <t>mali</t>
  </si>
  <si>
    <t>mexicana</t>
  </si>
  <si>
    <t>millefolii</t>
  </si>
  <si>
    <t>tabacum</t>
  </si>
  <si>
    <t>zelandica</t>
  </si>
  <si>
    <t xml:space="preserve">Punctodera </t>
  </si>
  <si>
    <t>punctata</t>
  </si>
  <si>
    <t>chalcoensis</t>
  </si>
  <si>
    <t>matadorensis</t>
  </si>
  <si>
    <t>Cactodera</t>
  </si>
  <si>
    <t>cacti</t>
  </si>
  <si>
    <t>acnidae</t>
  </si>
  <si>
    <t>amaranthi</t>
  </si>
  <si>
    <t>eremica</t>
  </si>
  <si>
    <t>estonica</t>
  </si>
  <si>
    <t>evansi</t>
  </si>
  <si>
    <t>galinsogae</t>
  </si>
  <si>
    <t>milleri</t>
  </si>
  <si>
    <t>radicale</t>
  </si>
  <si>
    <t>rosae</t>
  </si>
  <si>
    <t>salina</t>
  </si>
  <si>
    <t>weissi</t>
  </si>
  <si>
    <t>Dolichodera</t>
  </si>
  <si>
    <t>fluvialis</t>
  </si>
  <si>
    <t>Betulodera</t>
  </si>
  <si>
    <t>betulae</t>
  </si>
  <si>
    <t>Paradolichodera</t>
  </si>
  <si>
    <t>tenuissima</t>
  </si>
  <si>
    <t>africana</t>
  </si>
  <si>
    <t>agrostis</t>
  </si>
  <si>
    <t>amygdali</t>
  </si>
  <si>
    <t>aucklandica</t>
  </si>
  <si>
    <t>australis</t>
  </si>
  <si>
    <t>axonopi</t>
  </si>
  <si>
    <t>bamboosi</t>
  </si>
  <si>
    <t>bargeniae</t>
  </si>
  <si>
    <t>betae</t>
  </si>
  <si>
    <t>cajani</t>
  </si>
  <si>
    <t>cardiolata</t>
  </si>
  <si>
    <t>ciceri</t>
  </si>
  <si>
    <t>circeae</t>
  </si>
  <si>
    <t>cruciferae</t>
  </si>
  <si>
    <t>cyperi</t>
  </si>
  <si>
    <t>daverti</t>
  </si>
  <si>
    <t>delvii</t>
  </si>
  <si>
    <t>elachista</t>
  </si>
  <si>
    <t>fici</t>
  </si>
  <si>
    <t>galeopsidis</t>
  </si>
  <si>
    <t>gambiensis</t>
  </si>
  <si>
    <t>glycines</t>
  </si>
  <si>
    <t>glycyrrhizae</t>
  </si>
  <si>
    <t>goldeni</t>
  </si>
  <si>
    <t>graminis</t>
  </si>
  <si>
    <t>koreana</t>
  </si>
  <si>
    <t>latipons</t>
  </si>
  <si>
    <t>oryzae</t>
  </si>
  <si>
    <t>ripae</t>
  </si>
  <si>
    <t>sorghi</t>
  </si>
  <si>
    <t>zeae</t>
  </si>
  <si>
    <t>Aphelenchidae</t>
  </si>
  <si>
    <t>Aphelenchus</t>
  </si>
  <si>
    <t>isomerus</t>
  </si>
  <si>
    <t>Paraphelenchus</t>
  </si>
  <si>
    <t>acontioides</t>
  </si>
  <si>
    <t>alli</t>
  </si>
  <si>
    <t>amblyurus</t>
  </si>
  <si>
    <t>Aphelenchoididae</t>
  </si>
  <si>
    <t>Aphelenchoides</t>
  </si>
  <si>
    <t>asterocaudatus</t>
  </si>
  <si>
    <t>brassicae</t>
  </si>
  <si>
    <t>centralis</t>
  </si>
  <si>
    <t>composticola</t>
  </si>
  <si>
    <t>curiolis</t>
  </si>
  <si>
    <t>cyrtus</t>
  </si>
  <si>
    <t>fuchsi</t>
  </si>
  <si>
    <t>haguei</t>
  </si>
  <si>
    <t>huntensis</t>
  </si>
  <si>
    <t>iranicus</t>
  </si>
  <si>
    <t>lanceolatus</t>
  </si>
  <si>
    <t>limberi</t>
  </si>
  <si>
    <t>obtusicaudatus</t>
  </si>
  <si>
    <t>parabicaudatus</t>
  </si>
  <si>
    <t>parietinus</t>
  </si>
  <si>
    <t>richardsoni</t>
  </si>
  <si>
    <t>sacchari</t>
  </si>
  <si>
    <t>spicomucronatus</t>
  </si>
  <si>
    <t>subtenuis</t>
  </si>
  <si>
    <t>Aprutides</t>
  </si>
  <si>
    <t>guidettii</t>
  </si>
  <si>
    <t>Bursaphelenchus</t>
  </si>
  <si>
    <t>mazandaranense</t>
  </si>
  <si>
    <t>willibaldi</t>
  </si>
  <si>
    <t>Devibursaphelenchus</t>
  </si>
  <si>
    <t>Ektaphelenchoides</t>
  </si>
  <si>
    <t>caspiensis</t>
  </si>
  <si>
    <t>compsi</t>
  </si>
  <si>
    <t>hunti</t>
  </si>
  <si>
    <t>kelardashtensis</t>
  </si>
  <si>
    <t>poinari</t>
  </si>
  <si>
    <t>ruehmi</t>
  </si>
  <si>
    <t>sylvestris</t>
  </si>
  <si>
    <t>Ektaphelenchus</t>
  </si>
  <si>
    <t>berbericus</t>
  </si>
  <si>
    <t>Laimaphelenchus</t>
  </si>
  <si>
    <t>deconincki</t>
  </si>
  <si>
    <t>hyrcanus</t>
  </si>
  <si>
    <t>penardi</t>
  </si>
  <si>
    <t>persicus</t>
  </si>
  <si>
    <t>Schistonchus</t>
  </si>
  <si>
    <t>caprifici</t>
  </si>
  <si>
    <t>Seinura</t>
  </si>
  <si>
    <t>demani</t>
  </si>
  <si>
    <t>hyrcania</t>
  </si>
  <si>
    <t>lii</t>
  </si>
  <si>
    <t>linfordi</t>
  </si>
  <si>
    <t>persica</t>
  </si>
  <si>
    <t>prospera</t>
  </si>
  <si>
    <t>tenuicaudata</t>
  </si>
  <si>
    <t>Sheraphelenchus</t>
  </si>
  <si>
    <t>entomophagus</t>
  </si>
  <si>
    <t>mutabile</t>
  </si>
  <si>
    <t>neoaxeste</t>
  </si>
  <si>
    <t>avicenniae</t>
  </si>
  <si>
    <t>decipiens</t>
  </si>
  <si>
    <t>mongolensis</t>
  </si>
  <si>
    <t>myungsugae</t>
  </si>
  <si>
    <t>Crossonema</t>
  </si>
  <si>
    <t>civellae</t>
  </si>
  <si>
    <t>dryum</t>
  </si>
  <si>
    <t>fimbriatum</t>
  </si>
  <si>
    <t>Hemicriconemoides</t>
  </si>
  <si>
    <t>californianus</t>
  </si>
  <si>
    <t>strictathecatus</t>
  </si>
  <si>
    <t>antipolitanum</t>
  </si>
  <si>
    <t>dherdei</t>
  </si>
  <si>
    <t>ornatum</t>
  </si>
  <si>
    <t>sphaerocephalum</t>
  </si>
  <si>
    <t>iranense</t>
  </si>
  <si>
    <t>fagini</t>
  </si>
  <si>
    <t>murrayi</t>
  </si>
  <si>
    <t>belemnis</t>
  </si>
  <si>
    <t>lutosa</t>
  </si>
  <si>
    <t>poranga</t>
  </si>
  <si>
    <t>spinituberculata</t>
  </si>
  <si>
    <t>sturhani</t>
  </si>
  <si>
    <t>vaccinii</t>
  </si>
  <si>
    <t>Cacopaurus</t>
  </si>
  <si>
    <t>pestis</t>
  </si>
  <si>
    <t>arculatus</t>
  </si>
  <si>
    <t>audriellus</t>
  </si>
  <si>
    <t>colinus</t>
  </si>
  <si>
    <t>conicephalus</t>
  </si>
  <si>
    <t>coronatus</t>
  </si>
  <si>
    <t>labiosus</t>
  </si>
  <si>
    <t>leptos</t>
  </si>
  <si>
    <t>neoamblycephalus</t>
  </si>
  <si>
    <t>neoprojectus</t>
  </si>
  <si>
    <t>paraperaticus</t>
  </si>
  <si>
    <t>peraticus</t>
  </si>
  <si>
    <t>perlatus</t>
  </si>
  <si>
    <t>variabilis</t>
  </si>
  <si>
    <t>Trophotylenchulus</t>
  </si>
  <si>
    <t>Tylenchulus</t>
  </si>
  <si>
    <t>musicola</t>
  </si>
  <si>
    <t>semipenetrans</t>
  </si>
  <si>
    <t>Immature F</t>
  </si>
  <si>
    <t>paraglobigerus</t>
  </si>
  <si>
    <t>uramanatiensis</t>
  </si>
  <si>
    <t>conicaudatus</t>
  </si>
  <si>
    <t>paniculoides</t>
  </si>
  <si>
    <t>rugosus</t>
  </si>
  <si>
    <t>bavaricus</t>
  </si>
  <si>
    <t>plerorbus</t>
  </si>
  <si>
    <t>pseudobavaricus</t>
  </si>
  <si>
    <t>neohexagrammus</t>
  </si>
  <si>
    <t>acuticauda</t>
  </si>
  <si>
    <t>erzurumensis</t>
  </si>
  <si>
    <t>utahensis</t>
  </si>
  <si>
    <t>brevilineatus</t>
  </si>
  <si>
    <t>iphilus</t>
  </si>
  <si>
    <t>iranensis</t>
  </si>
  <si>
    <t>teeni</t>
  </si>
  <si>
    <t>ventrosignatus</t>
  </si>
  <si>
    <t>judithae</t>
  </si>
  <si>
    <t>sulcatus</t>
  </si>
  <si>
    <t>Paratrophurus</t>
  </si>
  <si>
    <t>kenanae</t>
  </si>
  <si>
    <t>Quinisulcius</t>
  </si>
  <si>
    <t>Trophurus</t>
  </si>
  <si>
    <t>lomus</t>
  </si>
  <si>
    <t>minnesotensis</t>
  </si>
  <si>
    <t>pakendorfi</t>
  </si>
  <si>
    <t>ussuriensis</t>
  </si>
  <si>
    <t>Trichotylenchus</t>
  </si>
  <si>
    <t>divittatus</t>
  </si>
  <si>
    <t>agri</t>
  </si>
  <si>
    <t>annulatus</t>
  </si>
  <si>
    <t>clarus</t>
  </si>
  <si>
    <t>georgiensis</t>
  </si>
  <si>
    <t>latus</t>
  </si>
  <si>
    <t>leviterminalis</t>
  </si>
  <si>
    <t>nudus</t>
  </si>
  <si>
    <t>qasimii</t>
  </si>
  <si>
    <t>abunaamai</t>
  </si>
  <si>
    <t>californicus</t>
  </si>
  <si>
    <t>crenacauda</t>
  </si>
  <si>
    <t>digitiformis</t>
  </si>
  <si>
    <t>dihystera</t>
  </si>
  <si>
    <t>egyptiensis</t>
  </si>
  <si>
    <t>exallus</t>
  </si>
  <si>
    <t>falcatus</t>
  </si>
  <si>
    <t>indicus</t>
  </si>
  <si>
    <t>insignis</t>
  </si>
  <si>
    <t>macronatus</t>
  </si>
  <si>
    <t>microcephalus</t>
  </si>
  <si>
    <t>minzi</t>
  </si>
  <si>
    <t>multicinctus</t>
  </si>
  <si>
    <t>nigeriensis</t>
  </si>
  <si>
    <t>persiaensis</t>
  </si>
  <si>
    <t>pseudodigonicus</t>
  </si>
  <si>
    <t>tunisiensis</t>
  </si>
  <si>
    <t>Hoplolaimus</t>
  </si>
  <si>
    <t>seinhorsti</t>
  </si>
  <si>
    <t>arasbaranensis</t>
  </si>
  <si>
    <t>buxophilus</t>
  </si>
  <si>
    <t>castilloi</t>
  </si>
  <si>
    <t>cypriensis</t>
  </si>
  <si>
    <t>dalikhaniensis</t>
  </si>
  <si>
    <t>eximius</t>
  </si>
  <si>
    <t>fragaricus</t>
  </si>
  <si>
    <t>striaticeps</t>
  </si>
  <si>
    <t>urmiaensis</t>
  </si>
  <si>
    <t>whiteheadi</t>
  </si>
  <si>
    <t>Scutellonema</t>
  </si>
  <si>
    <t>brachyurus</t>
  </si>
  <si>
    <t>turcomanica</t>
  </si>
  <si>
    <t>cruciani</t>
  </si>
  <si>
    <t>incognita</t>
  </si>
  <si>
    <t>javanica</t>
  </si>
  <si>
    <t>Hirschmanniella</t>
  </si>
  <si>
    <t>anchoryzae</t>
  </si>
  <si>
    <t>alleni</t>
  </si>
  <si>
    <t>coffeae</t>
  </si>
  <si>
    <t>delattrei</t>
  </si>
  <si>
    <t>ekrami</t>
  </si>
  <si>
    <t>jaehni</t>
  </si>
  <si>
    <t>loosi</t>
  </si>
  <si>
    <t>pseudocoffeae</t>
  </si>
  <si>
    <t>unzenesis</t>
  </si>
  <si>
    <t>vulnus</t>
  </si>
  <si>
    <t>Radopholus</t>
  </si>
  <si>
    <t>sp.</t>
  </si>
  <si>
    <t>microstylus</t>
  </si>
  <si>
    <t>Atetylenchus</t>
  </si>
  <si>
    <t>abulbosus</t>
  </si>
  <si>
    <t>minor</t>
  </si>
  <si>
    <t>birjandiensis</t>
  </si>
  <si>
    <t>duplexa</t>
  </si>
  <si>
    <t>graminophila</t>
  </si>
  <si>
    <t>Boleodorus</t>
  </si>
  <si>
    <t>thylactus</t>
  </si>
  <si>
    <t>volutus</t>
  </si>
  <si>
    <t>lobus</t>
  </si>
  <si>
    <t>assamensis</t>
  </si>
  <si>
    <t>franklinae</t>
  </si>
  <si>
    <t>japonicus</t>
  </si>
  <si>
    <t>liocephalus</t>
  </si>
  <si>
    <t>polygyrus</t>
  </si>
  <si>
    <t>pycnocephalus</t>
  </si>
  <si>
    <t>rhombus</t>
  </si>
  <si>
    <t>Discopersicus</t>
  </si>
  <si>
    <t>Discotylenchus</t>
  </si>
  <si>
    <t>attenuatus</t>
  </si>
  <si>
    <t>biannulatus</t>
  </si>
  <si>
    <t>brevicaudatus</t>
  </si>
  <si>
    <t>discretus</t>
  </si>
  <si>
    <t>lorestanensis</t>
  </si>
  <si>
    <t>Ecphyadophora</t>
  </si>
  <si>
    <t>quadralata</t>
  </si>
  <si>
    <t>Eutylenchus</t>
  </si>
  <si>
    <t>excretorius</t>
  </si>
  <si>
    <t>acris</t>
  </si>
  <si>
    <t>afghanicus</t>
  </si>
  <si>
    <t>aquilonius</t>
  </si>
  <si>
    <t>butteus</t>
  </si>
  <si>
    <t>cylindricaudus</t>
  </si>
  <si>
    <t>ditissimus</t>
  </si>
  <si>
    <t>elegantulus</t>
  </si>
  <si>
    <t>fortis</t>
  </si>
  <si>
    <t>longicaudatulus</t>
  </si>
  <si>
    <t>paravesiculosus</t>
  </si>
  <si>
    <t>polyhypnus</t>
  </si>
  <si>
    <t>sheri</t>
  </si>
  <si>
    <t>Lelenchus</t>
  </si>
  <si>
    <t>brevislitus</t>
  </si>
  <si>
    <t>leptosoma</t>
  </si>
  <si>
    <t>Labrys</t>
  </si>
  <si>
    <t>chinensis</t>
  </si>
  <si>
    <t>exiguus</t>
  </si>
  <si>
    <t>geraerti</t>
  </si>
  <si>
    <t>labiatus</t>
  </si>
  <si>
    <t>nanellus</t>
  </si>
  <si>
    <t>undulatus</t>
  </si>
  <si>
    <t>Neopsilenchus</t>
  </si>
  <si>
    <t>citri</t>
  </si>
  <si>
    <t>magnidens</t>
  </si>
  <si>
    <t>Neothada</t>
  </si>
  <si>
    <t>cancellata</t>
  </si>
  <si>
    <t>aestuarius</t>
  </si>
  <si>
    <t>curcumerus</t>
  </si>
  <si>
    <t>terextremus</t>
  </si>
  <si>
    <t>Sakia</t>
  </si>
  <si>
    <t>arboris</t>
  </si>
  <si>
    <t>naranensis</t>
  </si>
  <si>
    <t>ritae</t>
  </si>
  <si>
    <t>stachys</t>
  </si>
  <si>
    <t>Anguina</t>
  </si>
  <si>
    <t>tritici</t>
  </si>
  <si>
    <t>dipsaci</t>
  </si>
  <si>
    <t>filimus</t>
  </si>
  <si>
    <t>hexaglyphus</t>
  </si>
  <si>
    <t>Subanguina</t>
  </si>
  <si>
    <t>picridis</t>
  </si>
  <si>
    <t>Neotylenchidae</t>
  </si>
  <si>
    <t>Deladenus</t>
  </si>
  <si>
    <t>durus</t>
  </si>
  <si>
    <t>Gymnotylenchus</t>
  </si>
  <si>
    <t>Sphaerulariidae</t>
  </si>
  <si>
    <t>Abursanema</t>
  </si>
  <si>
    <t>iranicum</t>
  </si>
  <si>
    <t>Paurodontella</t>
  </si>
  <si>
    <t>parapitica</t>
  </si>
  <si>
    <t>Prothalonema</t>
  </si>
  <si>
    <t>asymmetricum</t>
  </si>
  <si>
    <t>mucrocellum</t>
  </si>
  <si>
    <t>mucronatum</t>
  </si>
  <si>
    <t>obtusum</t>
  </si>
  <si>
    <t>Veleshkinema</t>
  </si>
  <si>
    <t>Longidoridae</t>
  </si>
  <si>
    <t>Longidorus</t>
  </si>
  <si>
    <t>aetnaeus</t>
  </si>
  <si>
    <t>africanus</t>
  </si>
  <si>
    <t>orientalis</t>
  </si>
  <si>
    <t>parangustus</t>
  </si>
  <si>
    <t>pisi</t>
  </si>
  <si>
    <t>profundorum</t>
  </si>
  <si>
    <t>Paralongidorus</t>
  </si>
  <si>
    <t>bikanerensis</t>
  </si>
  <si>
    <t>Xiphinema</t>
  </si>
  <si>
    <t>basilgoodeyi</t>
  </si>
  <si>
    <t>granatum</t>
  </si>
  <si>
    <t>index</t>
  </si>
  <si>
    <t>ingens</t>
  </si>
  <si>
    <t>oxycaudatum</t>
  </si>
  <si>
    <t>rivesi</t>
  </si>
  <si>
    <t>robbinsi</t>
  </si>
  <si>
    <t>zagrosense</t>
  </si>
  <si>
    <t>Trichodoridae</t>
  </si>
  <si>
    <t>Paratrichodorus</t>
  </si>
  <si>
    <t>teres</t>
  </si>
  <si>
    <t>Trichodorus</t>
  </si>
  <si>
    <t>gilanensis</t>
  </si>
  <si>
    <t>acuticaudatus</t>
  </si>
  <si>
    <t>angulatus</t>
  </si>
  <si>
    <t>arlingtoni</t>
  </si>
  <si>
    <t>bhattii</t>
  </si>
  <si>
    <t>dunensis</t>
  </si>
  <si>
    <t>elamini</t>
  </si>
  <si>
    <t>hexincisus</t>
  </si>
  <si>
    <t>mediterraneus</t>
  </si>
  <si>
    <t>ventroprojectus</t>
  </si>
  <si>
    <t>abelmoschi</t>
  </si>
  <si>
    <t>aorolaimoides</t>
  </si>
  <si>
    <t>chambus</t>
  </si>
  <si>
    <t>clarissimus</t>
  </si>
  <si>
    <t>concaudajuvencus</t>
  </si>
  <si>
    <t>africanum</t>
  </si>
  <si>
    <t>bizanae</t>
  </si>
  <si>
    <t>brevistyletum</t>
  </si>
  <si>
    <t>clariceps</t>
  </si>
  <si>
    <t>commune</t>
  </si>
  <si>
    <t>dentivaginum</t>
  </si>
  <si>
    <t>impar</t>
  </si>
  <si>
    <t>incisicaudatum</t>
  </si>
  <si>
    <t>labiatum</t>
  </si>
  <si>
    <t>laeviflexum</t>
  </si>
  <si>
    <t>mangiferae</t>
  </si>
  <si>
    <t>multistriatum</t>
  </si>
  <si>
    <t>Peltamigratus</t>
  </si>
  <si>
    <t>striatus</t>
  </si>
  <si>
    <t>abnormecaudatus</t>
  </si>
  <si>
    <t>acuspicaudatus</t>
  </si>
  <si>
    <t>capensis</t>
  </si>
  <si>
    <t>indorobustus</t>
  </si>
  <si>
    <t>laurentinus</t>
  </si>
  <si>
    <t>pini</t>
  </si>
  <si>
    <t>triannulatus</t>
  </si>
  <si>
    <t>cornurus</t>
  </si>
  <si>
    <t>crassatus</t>
  </si>
  <si>
    <t>depressus</t>
  </si>
  <si>
    <t>digitatus</t>
  </si>
  <si>
    <t>J3</t>
  </si>
  <si>
    <t>J4</t>
  </si>
  <si>
    <t>rohtangus</t>
  </si>
  <si>
    <t>talonus</t>
  </si>
  <si>
    <t>teledoctus</t>
  </si>
  <si>
    <t>truncatus</t>
  </si>
  <si>
    <t>tumidicaudatus</t>
  </si>
  <si>
    <t>Antarctylus</t>
  </si>
  <si>
    <t>humus</t>
  </si>
  <si>
    <t>aberrans</t>
  </si>
  <si>
    <t>amchitkaensis</t>
  </si>
  <si>
    <t>aquatica</t>
  </si>
  <si>
    <t>J4 F</t>
  </si>
  <si>
    <t>J4 M</t>
  </si>
  <si>
    <t>armandae</t>
  </si>
  <si>
    <t>attapadii</t>
  </si>
  <si>
    <t>biosphaera</t>
  </si>
  <si>
    <t>brevicauda</t>
  </si>
  <si>
    <t>brzeskii</t>
  </si>
  <si>
    <t>californica</t>
  </si>
  <si>
    <t>catarinensis</t>
  </si>
  <si>
    <t>chathami</t>
  </si>
  <si>
    <t>chilensis</t>
  </si>
  <si>
    <t>corbettii</t>
  </si>
  <si>
    <t>dahomensis</t>
  </si>
  <si>
    <t>dhanachandi</t>
  </si>
  <si>
    <t>diolaensis</t>
  </si>
  <si>
    <t>dulli</t>
  </si>
  <si>
    <t>eugeniae</t>
  </si>
  <si>
    <t>floridensis</t>
  </si>
  <si>
    <t>fragilis</t>
  </si>
  <si>
    <t>gigas</t>
  </si>
  <si>
    <t>halophila</t>
  </si>
  <si>
    <t>helenica</t>
  </si>
  <si>
    <t>iberica</t>
  </si>
  <si>
    <t>labiata</t>
  </si>
  <si>
    <t>lamberti</t>
  </si>
  <si>
    <t>lutosoides</t>
  </si>
  <si>
    <t>macrodorata</t>
  </si>
  <si>
    <t>minora</t>
  </si>
  <si>
    <t>monticola</t>
  </si>
  <si>
    <t>nortoni</t>
  </si>
  <si>
    <t>oostenbrinki</t>
  </si>
  <si>
    <t>ornamenta</t>
  </si>
  <si>
    <t>parajuglandis</t>
  </si>
  <si>
    <t>popaensis</t>
  </si>
  <si>
    <t>rara</t>
  </si>
  <si>
    <t>ripa</t>
  </si>
  <si>
    <t>wescae</t>
  </si>
  <si>
    <t>zuckermani</t>
  </si>
  <si>
    <t>Caloosia</t>
  </si>
  <si>
    <t>longicaudata</t>
  </si>
  <si>
    <t>exigua</t>
  </si>
  <si>
    <t>parlona</t>
  </si>
  <si>
    <t>paxi</t>
  </si>
  <si>
    <t>peculiaris</t>
  </si>
  <si>
    <t>triannulata</t>
  </si>
  <si>
    <t>Hemicaloosia</t>
  </si>
  <si>
    <t>americanae</t>
  </si>
  <si>
    <t>delpradi</t>
  </si>
  <si>
    <t>langola</t>
  </si>
  <si>
    <t>luci</t>
  </si>
  <si>
    <t>nudata</t>
  </si>
  <si>
    <t>uarki</t>
  </si>
  <si>
    <t>paradoxa</t>
  </si>
  <si>
    <t>vagisclera</t>
  </si>
  <si>
    <t>azorensis</t>
  </si>
  <si>
    <t>beirensis</t>
  </si>
  <si>
    <t>borai</t>
  </si>
  <si>
    <t>cottieri</t>
  </si>
  <si>
    <t>hooperi</t>
  </si>
  <si>
    <t>intermedius</t>
  </si>
  <si>
    <t>magnus</t>
  </si>
  <si>
    <t>tricaudatus</t>
  </si>
  <si>
    <t>acaudatus</t>
  </si>
  <si>
    <t>atlanticus</t>
  </si>
  <si>
    <t>delhiensis</t>
  </si>
  <si>
    <t>grandis</t>
  </si>
  <si>
    <t>macrostylus</t>
  </si>
  <si>
    <t>mirzai</t>
  </si>
  <si>
    <t>Monotrichodorus</t>
  </si>
  <si>
    <t>monohystera</t>
  </si>
  <si>
    <t>Allotrichodorus</t>
  </si>
  <si>
    <t>brasiliensis</t>
  </si>
  <si>
    <t>guttatus</t>
  </si>
  <si>
    <t>longispiculus</t>
  </si>
  <si>
    <t>loofi</t>
  </si>
  <si>
    <t>Original description</t>
  </si>
  <si>
    <t>agropyronifloris</t>
  </si>
  <si>
    <t>paludicola</t>
  </si>
  <si>
    <t>woodi</t>
  </si>
  <si>
    <t>medians</t>
  </si>
  <si>
    <t>phyllobius</t>
  </si>
  <si>
    <t>Ataloderinae</t>
  </si>
  <si>
    <t>Atalodera</t>
  </si>
  <si>
    <t>andinus</t>
  </si>
  <si>
    <t>carolynae</t>
  </si>
  <si>
    <t>gracililancea</t>
  </si>
  <si>
    <t>ucri</t>
  </si>
  <si>
    <t>Belodera</t>
  </si>
  <si>
    <t>Cryphodera</t>
  </si>
  <si>
    <t>brinkmani</t>
  </si>
  <si>
    <t>kalesari</t>
  </si>
  <si>
    <t>sinensis</t>
  </si>
  <si>
    <t>Belonolaimidae</t>
  </si>
  <si>
    <t>Belonolaimus</t>
  </si>
  <si>
    <t>longicaudatus</t>
  </si>
  <si>
    <t>maluceroi</t>
  </si>
  <si>
    <t>maritimus</t>
  </si>
  <si>
    <t>Ibipora</t>
  </si>
  <si>
    <t>lolli</t>
  </si>
  <si>
    <t>Meiodorus</t>
  </si>
  <si>
    <t>festonatus</t>
  </si>
  <si>
    <t>hollisi</t>
  </si>
  <si>
    <t>Morulaimus</t>
  </si>
  <si>
    <t>arenicolus</t>
  </si>
  <si>
    <t>geniculatus</t>
  </si>
  <si>
    <t>sclerus</t>
  </si>
  <si>
    <t>simpsoni</t>
  </si>
  <si>
    <t>Dolichodoridae</t>
  </si>
  <si>
    <t>Brachydorus</t>
  </si>
  <si>
    <t>kazirangai</t>
  </si>
  <si>
    <t>swarupi</t>
  </si>
  <si>
    <t>tenuis</t>
  </si>
  <si>
    <t>Carphodorus</t>
  </si>
  <si>
    <t>bilineatus</t>
  </si>
  <si>
    <t>Dolichodorus</t>
  </si>
  <si>
    <t>aquaticus</t>
  </si>
  <si>
    <t>heterocephalus</t>
  </si>
  <si>
    <t>marylandicus</t>
  </si>
  <si>
    <t>Rotylenchulus</t>
  </si>
  <si>
    <t>anamictus</t>
  </si>
  <si>
    <t>J</t>
  </si>
  <si>
    <t>borealis</t>
  </si>
  <si>
    <t>clavicaudatus</t>
  </si>
  <si>
    <t>macrodoratus</t>
  </si>
  <si>
    <t>mature F</t>
  </si>
  <si>
    <t>macrosomus</t>
  </si>
  <si>
    <t>reniformis</t>
  </si>
  <si>
    <t>Australodorus</t>
  </si>
  <si>
    <t>enigmaticus</t>
  </si>
  <si>
    <t>J1</t>
  </si>
  <si>
    <t>Californidorus</t>
  </si>
  <si>
    <t>cralleyi</t>
  </si>
  <si>
    <t>cylindricaudatus</t>
  </si>
  <si>
    <t>pinguicaudatus</t>
  </si>
  <si>
    <t>afzali</t>
  </si>
  <si>
    <t>americanum</t>
  </si>
  <si>
    <t>apuloides</t>
  </si>
  <si>
    <t>apulus</t>
  </si>
  <si>
    <t>arenosus</t>
  </si>
  <si>
    <t>balticus</t>
  </si>
  <si>
    <t>biformis</t>
  </si>
  <si>
    <t>camelliae</t>
  </si>
  <si>
    <t>cylindricapitatus</t>
  </si>
  <si>
    <t>elongatus</t>
  </si>
  <si>
    <t>paravineacola</t>
  </si>
  <si>
    <t>proximus</t>
  </si>
  <si>
    <t>vineacola</t>
  </si>
  <si>
    <t>bullatus</t>
  </si>
  <si>
    <t>dakarensis</t>
  </si>
  <si>
    <t>Xiphidorus</t>
  </si>
  <si>
    <t>achalae</t>
  </si>
  <si>
    <t>balcarceanus</t>
  </si>
  <si>
    <t>yepesara</t>
  </si>
  <si>
    <t>aaba</t>
  </si>
  <si>
    <t>adenobystherum</t>
  </si>
  <si>
    <t>basiri</t>
  </si>
  <si>
    <t>brevicolle</t>
  </si>
  <si>
    <t>californicum</t>
  </si>
  <si>
    <t>chambersi</t>
  </si>
  <si>
    <t>cohni</t>
  </si>
  <si>
    <t>coxi</t>
  </si>
  <si>
    <t>distinctus</t>
  </si>
  <si>
    <t>diversicatum</t>
  </si>
  <si>
    <t>elongatum</t>
  </si>
  <si>
    <t>euonymus</t>
  </si>
  <si>
    <t>guirani</t>
  </si>
  <si>
    <t>hispanum</t>
  </si>
  <si>
    <t>hispidum</t>
  </si>
  <si>
    <t>incertum</t>
  </si>
  <si>
    <t>incognitum</t>
  </si>
  <si>
    <t>kikuyense</t>
  </si>
  <si>
    <t>latocephalus</t>
  </si>
  <si>
    <t>limbeense</t>
  </si>
  <si>
    <t>lupini</t>
  </si>
  <si>
    <t>macrogastrum</t>
  </si>
  <si>
    <t>malagasi</t>
  </si>
  <si>
    <t>malawiense</t>
  </si>
  <si>
    <t>masaiorum</t>
  </si>
  <si>
    <t>moesicus</t>
  </si>
  <si>
    <t>naturale</t>
  </si>
  <si>
    <t>nuragicum</t>
  </si>
  <si>
    <t>pachtaicum</t>
  </si>
  <si>
    <t>simile</t>
  </si>
  <si>
    <t>simillimum</t>
  </si>
  <si>
    <t>turcicum</t>
  </si>
  <si>
    <t>vuittenezi</t>
  </si>
  <si>
    <t>zyzy</t>
  </si>
  <si>
    <t>Meloidoderinae</t>
  </si>
  <si>
    <t>Meloidodera</t>
  </si>
  <si>
    <t>eurytyla</t>
  </si>
  <si>
    <t>zacanensis</t>
  </si>
  <si>
    <t>acronea</t>
  </si>
  <si>
    <t>baetica</t>
  </si>
  <si>
    <t>carolinensis</t>
  </si>
  <si>
    <t>enterolobii</t>
  </si>
  <si>
    <t>ethiopica</t>
  </si>
  <si>
    <t>graminicola</t>
  </si>
  <si>
    <t>hispanica</t>
  </si>
  <si>
    <t>sasseri</t>
  </si>
  <si>
    <t>spartelensis</t>
  </si>
  <si>
    <t>hornensis</t>
  </si>
  <si>
    <t>koreanus</t>
  </si>
  <si>
    <t>thomasi</t>
  </si>
  <si>
    <t>tumensis</t>
  </si>
  <si>
    <t>acuminatus</t>
  </si>
  <si>
    <t>khuzdarensis</t>
  </si>
  <si>
    <t>processus</t>
  </si>
  <si>
    <t>J3 F</t>
  </si>
  <si>
    <t>J3 M</t>
  </si>
  <si>
    <t>arenicola</t>
  </si>
  <si>
    <t>bacilisemenus</t>
  </si>
  <si>
    <t>camachoi</t>
  </si>
  <si>
    <t>heathi</t>
  </si>
  <si>
    <t>hispaniensis</t>
  </si>
  <si>
    <t>leiocauda</t>
  </si>
  <si>
    <t>megalobatus</t>
  </si>
  <si>
    <t>rivalis</t>
  </si>
  <si>
    <t>Apratylenchoides</t>
  </si>
  <si>
    <t>belli</t>
  </si>
  <si>
    <t>homoglans</t>
  </si>
  <si>
    <t>Apratylenchus</t>
  </si>
  <si>
    <t>vietnamensis</t>
  </si>
  <si>
    <t>Aschlysiella</t>
  </si>
  <si>
    <t>magniglans</t>
  </si>
  <si>
    <t>trilineatus</t>
  </si>
  <si>
    <t>williamsi</t>
  </si>
  <si>
    <t>caudacrena</t>
  </si>
  <si>
    <t>diversa</t>
  </si>
  <si>
    <t>imamuri</t>
  </si>
  <si>
    <t>marina</t>
  </si>
  <si>
    <t>microtyla</t>
  </si>
  <si>
    <t>mucronata</t>
  </si>
  <si>
    <t>spinicaudata</t>
  </si>
  <si>
    <t>sjacobi</t>
  </si>
  <si>
    <t>triversus</t>
  </si>
  <si>
    <t>Nacobbus</t>
  </si>
  <si>
    <t>dorsalis</t>
  </si>
  <si>
    <t>allius</t>
  </si>
  <si>
    <t>arabocoffeae</t>
  </si>
  <si>
    <t>duriophilus</t>
  </si>
  <si>
    <t>inaequalis</t>
  </si>
  <si>
    <t>neosimilis</t>
  </si>
  <si>
    <t>vangundyi</t>
  </si>
  <si>
    <t>guansuensis</t>
  </si>
  <si>
    <t>taomasinae</t>
  </si>
  <si>
    <t>Zygradus</t>
  </si>
  <si>
    <t>rector</t>
  </si>
  <si>
    <t>Histotylenchus</t>
  </si>
  <si>
    <t>historicus</t>
  </si>
  <si>
    <t>sudanensis</t>
  </si>
  <si>
    <t>bicostatus</t>
  </si>
  <si>
    <t>prophasmis</t>
  </si>
  <si>
    <t>acristylus</t>
  </si>
  <si>
    <t>acrystylus</t>
  </si>
  <si>
    <t>anomalus</t>
  </si>
  <si>
    <t>costaricensis</t>
  </si>
  <si>
    <t>spenceri</t>
  </si>
  <si>
    <t>curvus</t>
  </si>
  <si>
    <t>obregonus</t>
  </si>
  <si>
    <t>quidi</t>
  </si>
  <si>
    <t>seshadri</t>
  </si>
  <si>
    <t>solani</t>
  </si>
  <si>
    <t>Telotylenchus</t>
  </si>
  <si>
    <t>lanceatus</t>
  </si>
  <si>
    <t>obtusus</t>
  </si>
  <si>
    <t>astriatoides</t>
  </si>
  <si>
    <t>astriatus</t>
  </si>
  <si>
    <t>deboeri</t>
  </si>
  <si>
    <t>voltus</t>
  </si>
  <si>
    <t>aduncus</t>
  </si>
  <si>
    <t>crassicaudatus</t>
  </si>
  <si>
    <t>crotoni</t>
  </si>
  <si>
    <t>graciliformis</t>
  </si>
  <si>
    <t>idahoensis</t>
  </si>
  <si>
    <t>mashhoodi</t>
  </si>
  <si>
    <t>microconus</t>
  </si>
  <si>
    <t>ooti</t>
  </si>
  <si>
    <t>rudis</t>
  </si>
  <si>
    <t>serranus</t>
  </si>
  <si>
    <t>tobari</t>
  </si>
  <si>
    <t>velatus</t>
  </si>
  <si>
    <t>Meloidoderita</t>
  </si>
  <si>
    <t>polygoni</t>
  </si>
  <si>
    <t>safrica</t>
  </si>
  <si>
    <t>aculentus</t>
  </si>
  <si>
    <t>anceps</t>
  </si>
  <si>
    <t>baldacii</t>
  </si>
  <si>
    <t>breviculus</t>
  </si>
  <si>
    <t>ciccaronei</t>
  </si>
  <si>
    <t>colbrani</t>
  </si>
  <si>
    <t>enatus</t>
  </si>
  <si>
    <t>epacris</t>
  </si>
  <si>
    <t>holdemani</t>
  </si>
  <si>
    <t>humilis</t>
  </si>
  <si>
    <t>idalimus</t>
  </si>
  <si>
    <t>latescens</t>
  </si>
  <si>
    <t>lepidus</t>
  </si>
  <si>
    <t>lieodermis</t>
  </si>
  <si>
    <t>mexicanus</t>
  </si>
  <si>
    <t>mimulus</t>
  </si>
  <si>
    <t>minusculus</t>
  </si>
  <si>
    <t>minutus</t>
  </si>
  <si>
    <t>mirus</t>
  </si>
  <si>
    <t>nawadus</t>
  </si>
  <si>
    <t>pandatus</t>
  </si>
  <si>
    <t>parvulus</t>
  </si>
  <si>
    <t>salubris</t>
  </si>
  <si>
    <t>serricaudatus</t>
  </si>
  <si>
    <t>solivagus</t>
  </si>
  <si>
    <t>tenuicaudatus</t>
  </si>
  <si>
    <t>rumicis</t>
  </si>
  <si>
    <t>asoense</t>
  </si>
  <si>
    <t>okamotoi</t>
  </si>
  <si>
    <t>palustris</t>
  </si>
  <si>
    <t>deckeri</t>
  </si>
  <si>
    <t>radicicolus</t>
  </si>
  <si>
    <t>myceliophthorus</t>
  </si>
  <si>
    <t>micoletzkyi</t>
  </si>
  <si>
    <t>zicsii</t>
  </si>
  <si>
    <t>Wdry</t>
  </si>
  <si>
    <t>Life stage</t>
  </si>
  <si>
    <t>Lobocriconema</t>
  </si>
  <si>
    <t>F (immature)</t>
  </si>
  <si>
    <t>F (mature)</t>
  </si>
  <si>
    <t>Melnchus</t>
  </si>
  <si>
    <t xml:space="preserve">F </t>
  </si>
  <si>
    <t>Female</t>
  </si>
  <si>
    <t>Male</t>
  </si>
  <si>
    <t>Taxon (family or genus)</t>
  </si>
  <si>
    <t>Heteroderinae</t>
  </si>
  <si>
    <t>Mature female</t>
  </si>
  <si>
    <t>Psilenchidae</t>
  </si>
  <si>
    <t>vermiform</t>
  </si>
  <si>
    <t>obese</t>
  </si>
  <si>
    <t>swollen</t>
  </si>
  <si>
    <t>Tylenchulidae (vermiform-Para)</t>
  </si>
  <si>
    <t>Tylenchulidae (obese-Caco)</t>
  </si>
  <si>
    <t>Tylenchulidae (swollen-other)</t>
  </si>
  <si>
    <t>Tylenchulidae (all)</t>
  </si>
  <si>
    <t>all</t>
  </si>
  <si>
    <t>Pratylenchidae (all)</t>
  </si>
  <si>
    <t>Pratylenchidae (Hirschmanniella)</t>
  </si>
  <si>
    <t>Pratylenchidae (Nacobbus)</t>
  </si>
  <si>
    <t>common-small</t>
  </si>
  <si>
    <t>Tylenchulidae (swollen genera)</t>
  </si>
  <si>
    <t>Tylenchulidae (Cacopaurus)</t>
  </si>
  <si>
    <t>Tylenchulidae (Paratylenchus)</t>
  </si>
  <si>
    <t>Pratylenchidae (common genera)</t>
  </si>
  <si>
    <t>Anguinidae (vermiform genera)</t>
  </si>
  <si>
    <t>Anguinidae (fusiform genera)</t>
  </si>
  <si>
    <t>Species number</t>
  </si>
  <si>
    <t>populations number</t>
  </si>
  <si>
    <t>Genera</t>
  </si>
  <si>
    <t>Populations</t>
  </si>
  <si>
    <r>
      <rPr>
        <b/>
        <sz val="11"/>
        <color theme="1"/>
        <rFont val="Calibri"/>
        <family val="2"/>
        <scheme val="minor"/>
      </rPr>
      <t>Supplementary Table S1.</t>
    </r>
    <r>
      <rPr>
        <sz val="11"/>
        <color theme="1"/>
        <rFont val="Calibri"/>
        <family val="2"/>
        <scheme val="minor"/>
      </rPr>
      <t xml:space="preserve"> Biomass calculation for different taxa of plant-parasitic nematodes.</t>
    </r>
  </si>
  <si>
    <t>Chitambar &amp; Subbotin (2014)</t>
  </si>
  <si>
    <t>Ghaderi et al. (2018)</t>
  </si>
  <si>
    <t>Brzeski (1998)</t>
  </si>
  <si>
    <t>Castillo &amp; Vovlas (2007)</t>
  </si>
  <si>
    <t>Decraemer (1995)</t>
  </si>
  <si>
    <t>Krall (1990)</t>
  </si>
  <si>
    <t>Brzeski (1991)</t>
  </si>
  <si>
    <t>Subbotin et al. (2010)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</si>
</sst>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165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left" indent="1"/>
    </xf>
    <xf numFmtId="0" fontId="0" fillId="0" borderId="0" xfId="0" applyFont="1" applyAlignment="1">
      <alignment horizontal="left" vertical="top"/>
    </xf>
    <xf numFmtId="165" fontId="0" fillId="0" borderId="0" xfId="0" applyNumberFormat="1" applyFont="1" applyAlignment="1">
      <alignment vertical="top"/>
    </xf>
    <xf numFmtId="1" fontId="0" fillId="0" borderId="0" xfId="0" applyNumberFormat="1" applyFont="1" applyAlignment="1">
      <alignment vertical="top"/>
    </xf>
    <xf numFmtId="0" fontId="0" fillId="0" borderId="0" xfId="0" applyFont="1" applyAlignment="1">
      <alignment vertical="top"/>
    </xf>
    <xf numFmtId="165" fontId="0" fillId="0" borderId="0" xfId="0" applyNumberFormat="1" applyFont="1" applyAlignment="1">
      <alignment horizontal="left" vertical="top"/>
    </xf>
    <xf numFmtId="165" fontId="0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workbookViewId="0"/>
  </sheetViews>
  <sheetFormatPr defaultRowHeight="14.5" x14ac:dyDescent="0.35"/>
  <cols>
    <col min="1" max="1" width="34.453125" style="8" customWidth="1"/>
    <col min="2" max="2" width="12.26953125" style="9" customWidth="1"/>
    <col min="3" max="3" width="12.1796875" style="9" customWidth="1"/>
    <col min="4" max="4" width="9.7265625" style="9" customWidth="1"/>
    <col min="5" max="5" width="9" style="9" customWidth="1"/>
    <col min="6" max="6" width="9.453125" style="9" customWidth="1"/>
    <col min="7" max="7" width="8.81640625" style="9" customWidth="1"/>
    <col min="8" max="8" width="10.1796875" style="9" customWidth="1"/>
    <col min="9" max="9" width="9.1796875" style="10"/>
    <col min="10" max="10" width="10.7265625" style="10" customWidth="1"/>
    <col min="11" max="11" width="11.1796875" style="10" customWidth="1"/>
    <col min="12" max="15" width="8.7265625" style="11"/>
    <col min="16" max="16384" width="8.7265625" style="6"/>
  </cols>
  <sheetData>
    <row r="1" spans="1:18" x14ac:dyDescent="0.35">
      <c r="A1" s="8" t="s">
        <v>982</v>
      </c>
    </row>
    <row r="3" spans="1:18" x14ac:dyDescent="0.35">
      <c r="A3" s="8" t="s">
        <v>956</v>
      </c>
      <c r="B3" s="9" t="s">
        <v>954</v>
      </c>
      <c r="C3" s="9" t="s">
        <v>955</v>
      </c>
      <c r="D3" s="9" t="s">
        <v>617</v>
      </c>
      <c r="E3" s="9" t="s">
        <v>616</v>
      </c>
      <c r="F3" s="9" t="s">
        <v>137</v>
      </c>
      <c r="G3" s="9" t="s">
        <v>757</v>
      </c>
      <c r="H3" s="9" t="s">
        <v>136</v>
      </c>
      <c r="I3" s="10" t="s">
        <v>980</v>
      </c>
      <c r="J3" s="10" t="s">
        <v>2</v>
      </c>
      <c r="K3" s="10" t="s">
        <v>981</v>
      </c>
    </row>
    <row r="4" spans="1:18" s="4" customFormat="1" x14ac:dyDescent="0.35">
      <c r="A4" s="8" t="s">
        <v>43</v>
      </c>
      <c r="B4" s="9">
        <v>0.1365043951114368</v>
      </c>
      <c r="C4" s="9">
        <v>8.9725944448876077E-2</v>
      </c>
      <c r="D4" s="9"/>
      <c r="E4" s="9"/>
      <c r="F4" s="9"/>
      <c r="G4" s="9"/>
      <c r="H4" s="9"/>
      <c r="I4" s="10">
        <v>18</v>
      </c>
      <c r="J4" s="10">
        <v>79</v>
      </c>
      <c r="K4" s="10">
        <v>131</v>
      </c>
      <c r="L4" s="9"/>
      <c r="M4" s="9">
        <v>18</v>
      </c>
      <c r="N4" s="9">
        <v>79</v>
      </c>
      <c r="O4" s="9">
        <v>131</v>
      </c>
    </row>
    <row r="5" spans="1:18" s="4" customFormat="1" x14ac:dyDescent="0.35">
      <c r="A5" s="8" t="s">
        <v>959</v>
      </c>
      <c r="B5" s="9">
        <v>0.37063454480772834</v>
      </c>
      <c r="C5" s="9">
        <v>0.29051450857762962</v>
      </c>
      <c r="D5" s="9"/>
      <c r="E5" s="9"/>
      <c r="F5" s="9"/>
      <c r="G5" s="9"/>
      <c r="H5" s="9"/>
      <c r="I5" s="10">
        <v>2</v>
      </c>
      <c r="J5" s="10">
        <v>8</v>
      </c>
      <c r="K5" s="10">
        <v>13</v>
      </c>
      <c r="L5" s="9"/>
      <c r="M5" s="9">
        <v>2</v>
      </c>
      <c r="N5" s="9">
        <v>8</v>
      </c>
      <c r="O5" s="9">
        <v>13</v>
      </c>
    </row>
    <row r="6" spans="1:18" s="4" customFormat="1" x14ac:dyDescent="0.35">
      <c r="A6" s="8" t="s">
        <v>976</v>
      </c>
      <c r="B6" s="9">
        <v>0.20399999999999999</v>
      </c>
      <c r="C6" s="9">
        <v>0.121</v>
      </c>
      <c r="D6" s="9"/>
      <c r="E6" s="9"/>
      <c r="F6" s="9"/>
      <c r="G6" s="9"/>
      <c r="H6" s="9"/>
      <c r="I6" s="10">
        <v>2</v>
      </c>
      <c r="J6" s="10">
        <v>29</v>
      </c>
      <c r="K6" s="10">
        <v>84</v>
      </c>
      <c r="L6" s="9"/>
      <c r="M6" s="9">
        <v>2</v>
      </c>
      <c r="N6" s="9">
        <v>29</v>
      </c>
      <c r="O6" s="9">
        <v>84</v>
      </c>
    </row>
    <row r="7" spans="1:18" s="4" customFormat="1" x14ac:dyDescent="0.35">
      <c r="A7" s="8" t="s">
        <v>977</v>
      </c>
      <c r="B7" s="9">
        <v>23.783019776369621</v>
      </c>
      <c r="C7" s="9">
        <v>4.6981290407246625</v>
      </c>
      <c r="D7" s="9"/>
      <c r="E7" s="9"/>
      <c r="F7" s="9"/>
      <c r="G7" s="9"/>
      <c r="H7" s="9"/>
      <c r="I7" s="10">
        <v>2</v>
      </c>
      <c r="J7" s="10">
        <v>6</v>
      </c>
      <c r="K7" s="10">
        <v>9</v>
      </c>
      <c r="L7" s="9"/>
      <c r="M7" s="9">
        <v>2</v>
      </c>
      <c r="N7" s="9">
        <v>6</v>
      </c>
      <c r="O7" s="9">
        <v>9</v>
      </c>
      <c r="P7" s="12"/>
      <c r="R7" s="13"/>
    </row>
    <row r="8" spans="1:18" s="4" customFormat="1" x14ac:dyDescent="0.35">
      <c r="A8" s="8" t="s">
        <v>735</v>
      </c>
      <c r="B8" s="9">
        <v>3.6040199000285327</v>
      </c>
      <c r="C8" s="9">
        <v>2.188759442893184</v>
      </c>
      <c r="D8" s="9"/>
      <c r="E8" s="9"/>
      <c r="F8" s="9"/>
      <c r="G8" s="9"/>
      <c r="H8" s="9"/>
      <c r="I8" s="10">
        <v>1</v>
      </c>
      <c r="J8" s="10">
        <v>6</v>
      </c>
      <c r="K8" s="10">
        <v>6</v>
      </c>
      <c r="L8" s="9"/>
      <c r="M8" s="9">
        <v>1</v>
      </c>
      <c r="N8" s="9">
        <v>6</v>
      </c>
      <c r="O8" s="9">
        <v>6</v>
      </c>
    </row>
    <row r="9" spans="1:18" s="4" customFormat="1" x14ac:dyDescent="0.35">
      <c r="A9" s="8" t="s">
        <v>720</v>
      </c>
      <c r="B9" s="9">
        <v>1.8206600830370629</v>
      </c>
      <c r="C9" s="9">
        <v>0.93394804130350717</v>
      </c>
      <c r="D9" s="9"/>
      <c r="E9" s="9"/>
      <c r="F9" s="9"/>
      <c r="G9" s="9"/>
      <c r="H9" s="9"/>
      <c r="I9" s="10">
        <v>4</v>
      </c>
      <c r="J9" s="10">
        <v>12</v>
      </c>
      <c r="K9" s="10">
        <v>23</v>
      </c>
      <c r="L9" s="9"/>
      <c r="M9" s="9">
        <v>4</v>
      </c>
      <c r="N9" s="9">
        <v>12</v>
      </c>
      <c r="O9" s="9">
        <v>23</v>
      </c>
    </row>
    <row r="10" spans="1:18" s="4" customFormat="1" x14ac:dyDescent="0.35">
      <c r="A10" s="8" t="s">
        <v>69</v>
      </c>
      <c r="B10" s="9">
        <v>0.54192339674955725</v>
      </c>
      <c r="C10" s="9">
        <v>0.42176978051215297</v>
      </c>
      <c r="D10" s="9"/>
      <c r="E10" s="9"/>
      <c r="F10" s="9"/>
      <c r="G10" s="9"/>
      <c r="H10" s="9"/>
      <c r="I10" s="10">
        <v>6</v>
      </c>
      <c r="J10" s="10">
        <v>52</v>
      </c>
      <c r="K10" s="10">
        <v>136</v>
      </c>
      <c r="L10" s="9"/>
      <c r="M10" s="9">
        <v>6</v>
      </c>
      <c r="N10" s="9">
        <v>52</v>
      </c>
      <c r="O10" s="9">
        <v>136</v>
      </c>
    </row>
    <row r="11" spans="1:18" s="4" customFormat="1" x14ac:dyDescent="0.35">
      <c r="A11" s="8" t="s">
        <v>211</v>
      </c>
      <c r="B11" s="9">
        <v>0.25003599918603714</v>
      </c>
      <c r="C11" s="9">
        <v>0.18474059353630815</v>
      </c>
      <c r="D11" s="9"/>
      <c r="E11" s="9"/>
      <c r="F11" s="9"/>
      <c r="G11" s="9"/>
      <c r="H11" s="9"/>
      <c r="I11" s="10">
        <v>8</v>
      </c>
      <c r="J11" s="10">
        <v>66</v>
      </c>
      <c r="K11" s="10">
        <v>85</v>
      </c>
      <c r="L11" s="9"/>
      <c r="M11" s="9">
        <v>8</v>
      </c>
      <c r="N11" s="9">
        <v>66</v>
      </c>
      <c r="O11" s="9">
        <v>85</v>
      </c>
    </row>
    <row r="12" spans="1:18" s="4" customFormat="1" x14ac:dyDescent="0.35">
      <c r="A12" s="8" t="s">
        <v>968</v>
      </c>
      <c r="B12" s="9">
        <v>0.34410119616888657</v>
      </c>
      <c r="C12" s="9">
        <v>0.25184959115537697</v>
      </c>
      <c r="D12" s="9"/>
      <c r="E12" s="9"/>
      <c r="F12" s="9"/>
      <c r="G12" s="9"/>
      <c r="H12" s="9"/>
      <c r="I12" s="10">
        <v>10</v>
      </c>
      <c r="J12" s="10">
        <v>71</v>
      </c>
      <c r="K12" s="10">
        <v>147</v>
      </c>
      <c r="L12" s="9"/>
      <c r="M12" s="9">
        <v>10</v>
      </c>
      <c r="N12" s="9">
        <v>71</v>
      </c>
      <c r="O12" s="9">
        <v>147</v>
      </c>
    </row>
    <row r="13" spans="1:18" s="4" customFormat="1" x14ac:dyDescent="0.35">
      <c r="A13" s="8" t="s">
        <v>975</v>
      </c>
      <c r="B13" s="9">
        <v>0.13365937926853658</v>
      </c>
      <c r="C13" s="9">
        <v>7.5063097107405122E-2</v>
      </c>
      <c r="D13" s="9"/>
      <c r="E13" s="9"/>
      <c r="F13" s="9"/>
      <c r="G13" s="9"/>
      <c r="H13" s="9"/>
      <c r="I13" s="10">
        <v>8</v>
      </c>
      <c r="J13" s="10">
        <v>56</v>
      </c>
      <c r="K13" s="10">
        <v>121</v>
      </c>
      <c r="L13" s="9"/>
      <c r="M13" s="9">
        <v>7</v>
      </c>
      <c r="N13" s="9">
        <v>96</v>
      </c>
      <c r="O13" s="9">
        <v>136</v>
      </c>
    </row>
    <row r="14" spans="1:18" s="4" customFormat="1" x14ac:dyDescent="0.35">
      <c r="A14" s="8" t="s">
        <v>969</v>
      </c>
      <c r="B14" s="9">
        <v>2.0447180216448815</v>
      </c>
      <c r="C14" s="9">
        <v>1.3667825825538034</v>
      </c>
      <c r="D14" s="9"/>
      <c r="E14" s="9"/>
      <c r="F14" s="9"/>
      <c r="G14" s="9"/>
      <c r="H14" s="9"/>
      <c r="I14" s="10">
        <v>1</v>
      </c>
      <c r="J14" s="10">
        <v>13</v>
      </c>
      <c r="K14" s="10">
        <v>24</v>
      </c>
      <c r="L14" s="9"/>
      <c r="M14" s="11">
        <v>6</v>
      </c>
      <c r="N14" s="11">
        <v>66</v>
      </c>
      <c r="O14" s="11">
        <v>173</v>
      </c>
    </row>
    <row r="15" spans="1:18" s="4" customFormat="1" x14ac:dyDescent="0.35">
      <c r="A15" s="8" t="s">
        <v>970</v>
      </c>
      <c r="B15" s="9">
        <v>264.169921875</v>
      </c>
      <c r="C15" s="9">
        <v>0.55120855214072551</v>
      </c>
      <c r="D15" s="9"/>
      <c r="E15" s="9"/>
      <c r="F15" s="9"/>
      <c r="G15" s="9"/>
      <c r="H15" s="9"/>
      <c r="I15" s="10">
        <v>1</v>
      </c>
      <c r="J15" s="10">
        <v>2</v>
      </c>
      <c r="K15" s="10">
        <v>2</v>
      </c>
      <c r="L15" s="9"/>
      <c r="M15" s="9">
        <v>3</v>
      </c>
      <c r="N15" s="9">
        <v>9</v>
      </c>
      <c r="O15" s="9">
        <v>9</v>
      </c>
    </row>
    <row r="16" spans="1:18" s="4" customFormat="1" x14ac:dyDescent="0.35">
      <c r="A16" s="8" t="s">
        <v>95</v>
      </c>
      <c r="B16" s="9">
        <v>1.0012202768598519</v>
      </c>
      <c r="C16" s="9">
        <v>0.47373474994047798</v>
      </c>
      <c r="D16" s="9"/>
      <c r="E16" s="9"/>
      <c r="F16" s="9"/>
      <c r="G16" s="9"/>
      <c r="H16" s="9"/>
      <c r="I16" s="10">
        <v>7</v>
      </c>
      <c r="J16" s="10">
        <v>96</v>
      </c>
      <c r="K16" s="10">
        <v>136</v>
      </c>
      <c r="L16" s="9"/>
      <c r="M16" s="9">
        <v>1</v>
      </c>
      <c r="N16" s="9">
        <v>25</v>
      </c>
      <c r="O16" s="9">
        <v>33</v>
      </c>
    </row>
    <row r="17" spans="1:15" x14ac:dyDescent="0.35">
      <c r="A17" s="8" t="s">
        <v>957</v>
      </c>
      <c r="B17" s="9">
        <v>39.61167069428469</v>
      </c>
      <c r="C17" s="9">
        <v>0.86088105007117055</v>
      </c>
      <c r="F17" s="9">
        <v>0.55412774519301877</v>
      </c>
      <c r="H17" s="9">
        <v>67.59129331664812</v>
      </c>
      <c r="I17" s="10">
        <v>6</v>
      </c>
      <c r="J17" s="10">
        <v>66</v>
      </c>
      <c r="K17" s="10">
        <v>173</v>
      </c>
      <c r="M17" s="11">
        <v>6</v>
      </c>
      <c r="N17" s="11">
        <v>74</v>
      </c>
      <c r="O17" s="11">
        <v>138</v>
      </c>
    </row>
    <row r="18" spans="1:15" s="4" customFormat="1" x14ac:dyDescent="0.35">
      <c r="A18" s="8" t="s">
        <v>709</v>
      </c>
      <c r="B18" s="9">
        <v>33.228958546610606</v>
      </c>
      <c r="C18" s="9">
        <v>0.33010640638307193</v>
      </c>
      <c r="D18" s="9"/>
      <c r="E18" s="9"/>
      <c r="F18" s="9">
        <v>0.11207373920666511</v>
      </c>
      <c r="G18" s="9"/>
      <c r="H18" s="9"/>
      <c r="I18" s="10">
        <v>3</v>
      </c>
      <c r="J18" s="10">
        <v>9</v>
      </c>
      <c r="K18" s="10">
        <v>9</v>
      </c>
      <c r="L18" s="9"/>
      <c r="M18" s="9">
        <v>8</v>
      </c>
      <c r="N18" s="9">
        <v>36</v>
      </c>
      <c r="O18" s="9">
        <v>68</v>
      </c>
    </row>
    <row r="19" spans="1:15" s="4" customFormat="1" x14ac:dyDescent="0.35">
      <c r="A19" s="8" t="s">
        <v>159</v>
      </c>
      <c r="B19" s="9">
        <v>88.565730044503212</v>
      </c>
      <c r="C19" s="9">
        <v>1.1366705809426079</v>
      </c>
      <c r="D19" s="9"/>
      <c r="E19" s="9"/>
      <c r="F19" s="9">
        <v>6.4915333415139428E-2</v>
      </c>
      <c r="G19" s="9"/>
      <c r="H19" s="9"/>
      <c r="I19" s="10">
        <v>1</v>
      </c>
      <c r="J19" s="10">
        <v>25</v>
      </c>
      <c r="K19" s="10">
        <v>33</v>
      </c>
      <c r="L19" s="9"/>
      <c r="M19" s="9">
        <v>3</v>
      </c>
      <c r="N19" s="9">
        <v>67</v>
      </c>
      <c r="O19" s="9">
        <v>173</v>
      </c>
    </row>
    <row r="20" spans="1:15" x14ac:dyDescent="0.35">
      <c r="A20" s="8" t="s">
        <v>966</v>
      </c>
      <c r="B20" s="9">
        <v>3.958362711784988</v>
      </c>
      <c r="C20" s="9">
        <v>3.4184446900229898E-2</v>
      </c>
      <c r="F20" s="9">
        <v>4.8234619452564569E-2</v>
      </c>
      <c r="I20" s="10">
        <v>6</v>
      </c>
      <c r="J20" s="10">
        <v>74</v>
      </c>
      <c r="K20" s="10">
        <v>138</v>
      </c>
      <c r="M20" s="11">
        <v>2</v>
      </c>
      <c r="N20" s="11">
        <v>13</v>
      </c>
      <c r="O20" s="11">
        <v>19</v>
      </c>
    </row>
    <row r="21" spans="1:15" x14ac:dyDescent="0.35">
      <c r="A21" s="8" t="s">
        <v>974</v>
      </c>
      <c r="B21" s="9">
        <v>4.9351125870263586E-2</v>
      </c>
      <c r="C21" s="9">
        <v>2.5330207676315993E-2</v>
      </c>
      <c r="I21" s="10">
        <v>1</v>
      </c>
      <c r="J21" s="10">
        <v>58</v>
      </c>
      <c r="K21" s="10">
        <v>115</v>
      </c>
      <c r="M21" s="9">
        <v>10</v>
      </c>
      <c r="N21" s="9">
        <v>47</v>
      </c>
      <c r="O21" s="9">
        <v>60</v>
      </c>
    </row>
    <row r="22" spans="1:15" x14ac:dyDescent="0.35">
      <c r="A22" s="8" t="s">
        <v>973</v>
      </c>
      <c r="B22" s="9">
        <v>0.11906869613506059</v>
      </c>
      <c r="C22" s="9">
        <v>3.9556267334130639E-2</v>
      </c>
      <c r="I22" s="10">
        <v>1</v>
      </c>
      <c r="J22" s="10">
        <v>1</v>
      </c>
      <c r="K22" s="10">
        <v>3</v>
      </c>
      <c r="M22" s="9">
        <v>2</v>
      </c>
      <c r="N22" s="9">
        <v>2</v>
      </c>
      <c r="O22" s="9">
        <v>3</v>
      </c>
    </row>
    <row r="23" spans="1:15" x14ac:dyDescent="0.35">
      <c r="A23" s="8" t="s">
        <v>972</v>
      </c>
      <c r="B23" s="9">
        <v>5.8954391121761516</v>
      </c>
      <c r="C23" s="9">
        <v>4.2084744850546127E-2</v>
      </c>
      <c r="I23" s="10">
        <v>4</v>
      </c>
      <c r="J23" s="10">
        <v>15</v>
      </c>
      <c r="K23" s="10">
        <v>20</v>
      </c>
      <c r="M23" s="9">
        <v>4</v>
      </c>
      <c r="N23" s="9">
        <v>6</v>
      </c>
      <c r="O23" s="9">
        <v>7</v>
      </c>
    </row>
    <row r="24" spans="1:15" s="4" customFormat="1" x14ac:dyDescent="0.35">
      <c r="A24" s="8" t="s">
        <v>189</v>
      </c>
      <c r="B24" s="9">
        <v>0.67845476192368936</v>
      </c>
      <c r="C24" s="9">
        <v>4.7104184369880835E-2</v>
      </c>
      <c r="D24" s="9"/>
      <c r="E24" s="9"/>
      <c r="F24" s="9"/>
      <c r="G24" s="9"/>
      <c r="H24" s="9"/>
      <c r="I24" s="10">
        <v>8</v>
      </c>
      <c r="J24" s="10">
        <v>36</v>
      </c>
      <c r="K24" s="10">
        <v>68</v>
      </c>
      <c r="L24" s="9"/>
      <c r="M24" s="9">
        <v>6</v>
      </c>
      <c r="N24" s="9">
        <v>89</v>
      </c>
      <c r="O24" s="9">
        <v>167</v>
      </c>
    </row>
    <row r="25" spans="1:15" s="4" customFormat="1" x14ac:dyDescent="0.35">
      <c r="A25" s="8" t="s">
        <v>182</v>
      </c>
      <c r="B25" s="9">
        <v>0.64767218560443718</v>
      </c>
      <c r="C25" s="9">
        <v>0.21904376187878771</v>
      </c>
      <c r="D25" s="9">
        <v>0.60284961421005478</v>
      </c>
      <c r="E25" s="9">
        <v>0.19369068234833248</v>
      </c>
      <c r="F25" s="9">
        <v>7.8850891523240346E-2</v>
      </c>
      <c r="G25" s="9"/>
      <c r="H25" s="9"/>
      <c r="I25" s="10">
        <v>3</v>
      </c>
      <c r="J25" s="10">
        <v>67</v>
      </c>
      <c r="K25" s="10">
        <v>173</v>
      </c>
      <c r="L25" s="9"/>
      <c r="M25" s="9">
        <v>4</v>
      </c>
      <c r="N25" s="9">
        <v>31</v>
      </c>
      <c r="O25" s="9">
        <v>33</v>
      </c>
    </row>
    <row r="26" spans="1:15" x14ac:dyDescent="0.35">
      <c r="A26" s="8" t="s">
        <v>274</v>
      </c>
      <c r="B26" s="9">
        <v>0.3732677470163196</v>
      </c>
      <c r="C26" s="9">
        <v>0.24429107036391076</v>
      </c>
      <c r="I26" s="10">
        <v>2</v>
      </c>
      <c r="J26" s="10">
        <v>13</v>
      </c>
      <c r="K26" s="10">
        <v>19</v>
      </c>
      <c r="M26" s="9">
        <v>115</v>
      </c>
      <c r="N26" s="9">
        <v>890</v>
      </c>
      <c r="O26" s="9">
        <v>1653</v>
      </c>
    </row>
    <row r="27" spans="1:15" s="4" customFormat="1" x14ac:dyDescent="0.35">
      <c r="A27" s="8" t="s">
        <v>281</v>
      </c>
      <c r="B27" s="9">
        <v>0.14700399173107004</v>
      </c>
      <c r="C27" s="9">
        <v>0.10819600322910647</v>
      </c>
      <c r="D27" s="9"/>
      <c r="E27" s="9"/>
      <c r="F27" s="9"/>
      <c r="G27" s="9"/>
      <c r="H27" s="9"/>
      <c r="I27" s="10">
        <v>10</v>
      </c>
      <c r="J27" s="10">
        <v>47</v>
      </c>
      <c r="K27" s="10">
        <v>60</v>
      </c>
      <c r="L27" s="9"/>
      <c r="M27" s="9"/>
      <c r="N27" s="9"/>
      <c r="O27" s="9"/>
    </row>
    <row r="28" spans="1:15" s="4" customFormat="1" x14ac:dyDescent="0.35">
      <c r="A28" s="8" t="s">
        <v>538</v>
      </c>
      <c r="B28" s="9">
        <v>0.18487109485905467</v>
      </c>
      <c r="C28" s="9">
        <v>9.012503028908106E-2</v>
      </c>
      <c r="D28" s="9"/>
      <c r="E28" s="9"/>
      <c r="F28" s="9"/>
      <c r="G28" s="9"/>
      <c r="H28" s="9"/>
      <c r="I28" s="10">
        <v>2</v>
      </c>
      <c r="J28" s="10">
        <v>2</v>
      </c>
      <c r="K28" s="10">
        <v>3</v>
      </c>
      <c r="L28" s="9"/>
      <c r="M28" s="9"/>
      <c r="N28" s="9"/>
      <c r="O28" s="9"/>
    </row>
    <row r="29" spans="1:15" s="4" customFormat="1" x14ac:dyDescent="0.35">
      <c r="A29" s="8" t="s">
        <v>542</v>
      </c>
      <c r="B29" s="9">
        <v>0.31637127479796501</v>
      </c>
      <c r="C29" s="9">
        <v>0.20816111830442552</v>
      </c>
      <c r="D29" s="9"/>
      <c r="E29" s="9"/>
      <c r="F29" s="9"/>
      <c r="G29" s="9"/>
      <c r="H29" s="9"/>
      <c r="I29" s="10">
        <v>4</v>
      </c>
      <c r="J29" s="10">
        <v>6</v>
      </c>
      <c r="K29" s="10">
        <v>7</v>
      </c>
      <c r="L29" s="9"/>
      <c r="M29" s="9"/>
      <c r="N29" s="9"/>
      <c r="O29" s="9"/>
    </row>
    <row r="30" spans="1:15" s="4" customFormat="1" x14ac:dyDescent="0.35">
      <c r="A30" s="8" t="s">
        <v>553</v>
      </c>
      <c r="B30" s="9">
        <v>7.164565800274052</v>
      </c>
      <c r="C30" s="9">
        <v>9.3290664913444434</v>
      </c>
      <c r="D30" s="9">
        <v>2.8776565104418719</v>
      </c>
      <c r="E30" s="9">
        <v>1.4370467548833517</v>
      </c>
      <c r="F30" s="9">
        <v>0.65281228782968626</v>
      </c>
      <c r="G30" s="9">
        <v>0.28548934299412704</v>
      </c>
      <c r="H30" s="9"/>
      <c r="I30" s="10">
        <v>6</v>
      </c>
      <c r="J30" s="10">
        <v>89</v>
      </c>
      <c r="K30" s="10">
        <v>167</v>
      </c>
      <c r="L30" s="9"/>
      <c r="M30" s="9"/>
      <c r="N30" s="9"/>
      <c r="O30" s="9"/>
    </row>
    <row r="31" spans="1:15" s="4" customFormat="1" x14ac:dyDescent="0.35">
      <c r="A31" s="8" t="s">
        <v>572</v>
      </c>
      <c r="B31" s="9">
        <v>1.086107270829038</v>
      </c>
      <c r="C31" s="9">
        <v>0.99342364999434252</v>
      </c>
      <c r="D31" s="9"/>
      <c r="E31" s="9"/>
      <c r="F31" s="9"/>
      <c r="G31" s="9"/>
      <c r="H31" s="9"/>
      <c r="I31" s="10">
        <v>4</v>
      </c>
      <c r="J31" s="10">
        <v>31</v>
      </c>
      <c r="K31" s="10">
        <v>33</v>
      </c>
      <c r="L31" s="9"/>
      <c r="M31" s="9"/>
      <c r="N31" s="9"/>
      <c r="O31" s="9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68"/>
  <sheetViews>
    <sheetView workbookViewId="0"/>
  </sheetViews>
  <sheetFormatPr defaultRowHeight="14.5" x14ac:dyDescent="0.35"/>
  <cols>
    <col min="1" max="1" width="25.81640625" style="15" customWidth="1"/>
    <col min="2" max="2" width="24.26953125" style="1" customWidth="1"/>
    <col min="3" max="3" width="21.81640625" style="2" customWidth="1"/>
    <col min="4" max="4" width="22.26953125" style="2" customWidth="1"/>
    <col min="5" max="5" width="15.453125" style="5" customWidth="1"/>
    <col min="6" max="6" width="16.453125" style="14" customWidth="1"/>
    <col min="7" max="7" width="17" style="4" customWidth="1"/>
    <col min="8" max="8" width="25" style="4" customWidth="1"/>
    <col min="9" max="9" width="23.7265625" style="4" customWidth="1"/>
    <col min="10" max="16384" width="8.7265625" style="6"/>
  </cols>
  <sheetData>
    <row r="1" spans="1:9" x14ac:dyDescent="0.35">
      <c r="A1" s="15" t="s">
        <v>0</v>
      </c>
      <c r="B1" s="1" t="s">
        <v>42</v>
      </c>
      <c r="C1" s="1" t="s">
        <v>1</v>
      </c>
      <c r="D1" s="1" t="s">
        <v>2</v>
      </c>
      <c r="E1" s="5" t="s">
        <v>3</v>
      </c>
      <c r="F1" s="14" t="s">
        <v>4</v>
      </c>
      <c r="G1" s="4" t="s">
        <v>948</v>
      </c>
      <c r="H1" s="4" t="s">
        <v>5</v>
      </c>
      <c r="I1" s="4" t="s">
        <v>947</v>
      </c>
    </row>
    <row r="2" spans="1:9" s="1" customFormat="1" x14ac:dyDescent="0.35">
      <c r="A2" s="15" t="s">
        <v>703</v>
      </c>
      <c r="B2" s="1" t="s">
        <v>113</v>
      </c>
      <c r="C2" s="2" t="s">
        <v>845</v>
      </c>
      <c r="D2" s="2" t="s">
        <v>846</v>
      </c>
      <c r="E2" s="5">
        <v>540</v>
      </c>
      <c r="F2" s="14">
        <v>30</v>
      </c>
      <c r="G2" s="4" t="s">
        <v>162</v>
      </c>
      <c r="H2" s="4">
        <f t="shared" ref="H2:H65" si="0">(E2^3/F2^2)/(1.6*10^6)</f>
        <v>0.10935</v>
      </c>
      <c r="I2" s="4">
        <f t="shared" ref="I2:I65" si="1">(0.104*E2^3/F2^2)/(1.6*10^6)</f>
        <v>1.13724E-2</v>
      </c>
    </row>
    <row r="3" spans="1:9" s="1" customFormat="1" x14ac:dyDescent="0.35">
      <c r="A3" s="15" t="s">
        <v>703</v>
      </c>
      <c r="B3" s="1" t="s">
        <v>113</v>
      </c>
      <c r="C3" s="2" t="s">
        <v>845</v>
      </c>
      <c r="D3" s="2" t="s">
        <v>847</v>
      </c>
      <c r="E3" s="5">
        <v>580</v>
      </c>
      <c r="F3" s="14">
        <v>29.3</v>
      </c>
      <c r="G3" s="4" t="s">
        <v>162</v>
      </c>
      <c r="H3" s="4">
        <f t="shared" si="0"/>
        <v>0.14204591783247331</v>
      </c>
      <c r="I3" s="4">
        <f t="shared" si="1"/>
        <v>1.4772775454577221E-2</v>
      </c>
    </row>
    <row r="4" spans="1:9" s="1" customFormat="1" x14ac:dyDescent="0.35">
      <c r="A4" s="15" t="s">
        <v>703</v>
      </c>
      <c r="B4" s="1" t="s">
        <v>113</v>
      </c>
      <c r="C4" s="2" t="s">
        <v>848</v>
      </c>
      <c r="D4" s="2" t="s">
        <v>849</v>
      </c>
      <c r="E4" s="5">
        <v>421</v>
      </c>
      <c r="F4" s="14">
        <v>18.3</v>
      </c>
      <c r="G4" s="4" t="s">
        <v>162</v>
      </c>
      <c r="H4" s="4">
        <f t="shared" si="0"/>
        <v>0.13925927356744003</v>
      </c>
      <c r="I4" s="4">
        <f t="shared" si="1"/>
        <v>1.4482964451013764E-2</v>
      </c>
    </row>
    <row r="5" spans="1:9" s="1" customFormat="1" x14ac:dyDescent="0.35">
      <c r="A5" s="15" t="s">
        <v>703</v>
      </c>
      <c r="B5" s="1" t="s">
        <v>113</v>
      </c>
      <c r="C5" s="2" t="s">
        <v>848</v>
      </c>
      <c r="D5" s="2" t="s">
        <v>849</v>
      </c>
      <c r="E5" s="5">
        <v>349</v>
      </c>
      <c r="F5" s="14">
        <v>17.7</v>
      </c>
      <c r="G5" s="4" t="s">
        <v>162</v>
      </c>
      <c r="H5" s="4">
        <f t="shared" si="0"/>
        <v>8.4802716732101255E-2</v>
      </c>
      <c r="I5" s="4">
        <f t="shared" si="1"/>
        <v>8.8194825401385311E-3</v>
      </c>
    </row>
    <row r="6" spans="1:9" s="1" customFormat="1" x14ac:dyDescent="0.35">
      <c r="A6" s="15" t="s">
        <v>984</v>
      </c>
      <c r="B6" s="1" t="s">
        <v>113</v>
      </c>
      <c r="C6" s="2" t="s">
        <v>454</v>
      </c>
      <c r="D6" s="2" t="s">
        <v>455</v>
      </c>
      <c r="E6" s="5">
        <v>1620</v>
      </c>
      <c r="F6" s="14">
        <v>69.5</v>
      </c>
      <c r="G6" s="4" t="s">
        <v>162</v>
      </c>
      <c r="H6" s="4">
        <f t="shared" si="0"/>
        <v>0.55011748874281863</v>
      </c>
      <c r="I6" s="4">
        <f t="shared" si="1"/>
        <v>5.7212218829253141E-2</v>
      </c>
    </row>
    <row r="7" spans="1:9" s="1" customFormat="1" x14ac:dyDescent="0.35">
      <c r="A7" s="15" t="s">
        <v>703</v>
      </c>
      <c r="B7" s="1" t="s">
        <v>113</v>
      </c>
      <c r="C7" s="2" t="s">
        <v>454</v>
      </c>
      <c r="D7" s="2" t="s">
        <v>846</v>
      </c>
      <c r="E7" s="5">
        <v>1870</v>
      </c>
      <c r="F7" s="14">
        <v>67</v>
      </c>
      <c r="G7" s="4" t="s">
        <v>162</v>
      </c>
      <c r="H7" s="4">
        <f t="shared" si="0"/>
        <v>0.91044817888171092</v>
      </c>
      <c r="I7" s="4">
        <f t="shared" si="1"/>
        <v>9.4686610603697943E-2</v>
      </c>
    </row>
    <row r="8" spans="1:9" s="1" customFormat="1" x14ac:dyDescent="0.35">
      <c r="A8" s="15" t="s">
        <v>703</v>
      </c>
      <c r="B8" s="1" t="s">
        <v>113</v>
      </c>
      <c r="C8" s="2" t="s">
        <v>454</v>
      </c>
      <c r="D8" s="2" t="s">
        <v>854</v>
      </c>
      <c r="E8" s="5">
        <v>1410</v>
      </c>
      <c r="F8" s="14">
        <v>53</v>
      </c>
      <c r="G8" s="4" t="s">
        <v>162</v>
      </c>
      <c r="H8" s="4">
        <f t="shared" si="0"/>
        <v>0.6237141776432894</v>
      </c>
      <c r="I8" s="4">
        <f t="shared" si="1"/>
        <v>6.4866274474902105E-2</v>
      </c>
    </row>
    <row r="9" spans="1:9" s="1" customFormat="1" x14ac:dyDescent="0.35">
      <c r="A9" s="15" t="s">
        <v>703</v>
      </c>
      <c r="B9" s="1" t="s">
        <v>113</v>
      </c>
      <c r="C9" s="2" t="s">
        <v>454</v>
      </c>
      <c r="D9" s="2" t="s">
        <v>855</v>
      </c>
      <c r="E9" s="5">
        <v>2400</v>
      </c>
      <c r="F9" s="14">
        <v>65</v>
      </c>
      <c r="G9" s="4" t="s">
        <v>162</v>
      </c>
      <c r="H9" s="4">
        <f t="shared" si="0"/>
        <v>2.0449704142011833</v>
      </c>
      <c r="I9" s="4">
        <f t="shared" si="1"/>
        <v>0.2126769230769231</v>
      </c>
    </row>
    <row r="10" spans="1:9" s="1" customFormat="1" x14ac:dyDescent="0.35">
      <c r="A10" s="15" t="s">
        <v>984</v>
      </c>
      <c r="B10" s="1" t="s">
        <v>113</v>
      </c>
      <c r="C10" s="2" t="s">
        <v>454</v>
      </c>
      <c r="D10" s="2" t="s">
        <v>9</v>
      </c>
      <c r="E10" s="5">
        <v>1920</v>
      </c>
      <c r="F10" s="14">
        <v>63.2</v>
      </c>
      <c r="G10" s="4" t="s">
        <v>162</v>
      </c>
      <c r="H10" s="4">
        <f t="shared" si="0"/>
        <v>1.1075148213427335</v>
      </c>
      <c r="I10" s="4">
        <f t="shared" si="1"/>
        <v>0.11518154141964428</v>
      </c>
    </row>
    <row r="11" spans="1:9" s="1" customFormat="1" x14ac:dyDescent="0.35">
      <c r="A11" s="15" t="s">
        <v>703</v>
      </c>
      <c r="B11" s="1" t="s">
        <v>113</v>
      </c>
      <c r="C11" s="2" t="s">
        <v>454</v>
      </c>
      <c r="D11" s="2" t="s">
        <v>9</v>
      </c>
      <c r="E11" s="5">
        <v>1810</v>
      </c>
      <c r="F11" s="14">
        <v>59</v>
      </c>
      <c r="G11" s="4" t="s">
        <v>162</v>
      </c>
      <c r="H11" s="4">
        <f t="shared" si="0"/>
        <v>1.0646619146796898</v>
      </c>
      <c r="I11" s="4">
        <f t="shared" si="1"/>
        <v>0.11072483912668774</v>
      </c>
    </row>
    <row r="12" spans="1:9" s="1" customFormat="1" x14ac:dyDescent="0.35">
      <c r="A12" s="15" t="s">
        <v>703</v>
      </c>
      <c r="B12" s="1" t="s">
        <v>113</v>
      </c>
      <c r="C12" s="2" t="s">
        <v>454</v>
      </c>
      <c r="D12" s="2" t="s">
        <v>9</v>
      </c>
      <c r="E12" s="5">
        <v>2000</v>
      </c>
      <c r="F12" s="14">
        <v>58</v>
      </c>
      <c r="G12" s="4" t="s">
        <v>162</v>
      </c>
      <c r="H12" s="4">
        <f t="shared" si="0"/>
        <v>1.4863258026159334</v>
      </c>
      <c r="I12" s="4">
        <f t="shared" si="1"/>
        <v>0.15457788347205709</v>
      </c>
    </row>
    <row r="13" spans="1:9" s="1" customFormat="1" x14ac:dyDescent="0.35">
      <c r="A13" s="15" t="s">
        <v>703</v>
      </c>
      <c r="B13" s="1" t="s">
        <v>113</v>
      </c>
      <c r="C13" s="2" t="s">
        <v>454</v>
      </c>
      <c r="D13" s="2" t="s">
        <v>9</v>
      </c>
      <c r="E13" s="5">
        <v>1770</v>
      </c>
      <c r="F13" s="14">
        <v>58</v>
      </c>
      <c r="G13" s="4" t="s">
        <v>162</v>
      </c>
      <c r="H13" s="4">
        <f t="shared" si="0"/>
        <v>1.03025286117717</v>
      </c>
      <c r="I13" s="4">
        <f t="shared" si="1"/>
        <v>0.10714629756242568</v>
      </c>
    </row>
    <row r="14" spans="1:9" s="1" customFormat="1" x14ac:dyDescent="0.35">
      <c r="A14" s="15" t="s">
        <v>703</v>
      </c>
      <c r="B14" s="1" t="s">
        <v>113</v>
      </c>
      <c r="C14" s="2" t="s">
        <v>454</v>
      </c>
      <c r="D14" s="2" t="s">
        <v>856</v>
      </c>
      <c r="E14" s="5">
        <v>2440</v>
      </c>
      <c r="F14" s="14">
        <v>70</v>
      </c>
      <c r="G14" s="4" t="s">
        <v>162</v>
      </c>
      <c r="H14" s="4">
        <f t="shared" si="0"/>
        <v>1.8529061224489796</v>
      </c>
      <c r="I14" s="4">
        <f t="shared" si="1"/>
        <v>0.19270223673469386</v>
      </c>
    </row>
    <row r="15" spans="1:9" s="1" customFormat="1" x14ac:dyDescent="0.35">
      <c r="A15" s="15" t="s">
        <v>703</v>
      </c>
      <c r="B15" s="1" t="s">
        <v>113</v>
      </c>
      <c r="C15" s="2" t="s">
        <v>454</v>
      </c>
      <c r="D15" s="2" t="s">
        <v>702</v>
      </c>
      <c r="E15" s="5">
        <v>2360</v>
      </c>
      <c r="F15" s="14">
        <v>56</v>
      </c>
      <c r="G15" s="4" t="s">
        <v>162</v>
      </c>
      <c r="H15" s="4">
        <f t="shared" si="0"/>
        <v>2.6196301020408161</v>
      </c>
      <c r="I15" s="4">
        <f t="shared" si="1"/>
        <v>0.27244153061224491</v>
      </c>
    </row>
    <row r="16" spans="1:9" s="1" customFormat="1" x14ac:dyDescent="0.35">
      <c r="A16" s="15" t="s">
        <v>703</v>
      </c>
      <c r="B16" s="1" t="s">
        <v>113</v>
      </c>
      <c r="C16" s="2" t="s">
        <v>454</v>
      </c>
      <c r="D16" s="2" t="s">
        <v>702</v>
      </c>
      <c r="E16" s="5">
        <v>2240</v>
      </c>
      <c r="F16" s="14">
        <v>55</v>
      </c>
      <c r="G16" s="4" t="s">
        <v>162</v>
      </c>
      <c r="H16" s="4">
        <f t="shared" si="0"/>
        <v>2.3221950413223142</v>
      </c>
      <c r="I16" s="4">
        <f t="shared" si="1"/>
        <v>0.24150828429752066</v>
      </c>
    </row>
    <row r="17" spans="1:9" s="1" customFormat="1" x14ac:dyDescent="0.35">
      <c r="A17" s="15" t="s">
        <v>703</v>
      </c>
      <c r="B17" s="1" t="s">
        <v>113</v>
      </c>
      <c r="C17" s="2" t="s">
        <v>454</v>
      </c>
      <c r="D17" s="2" t="s">
        <v>857</v>
      </c>
      <c r="E17" s="5">
        <v>2150</v>
      </c>
      <c r="F17" s="14">
        <v>65</v>
      </c>
      <c r="G17" s="4" t="s">
        <v>162</v>
      </c>
      <c r="H17" s="4">
        <f t="shared" si="0"/>
        <v>1.4701738165680474</v>
      </c>
      <c r="I17" s="4">
        <f t="shared" si="1"/>
        <v>0.15289807692307691</v>
      </c>
    </row>
    <row r="18" spans="1:9" s="1" customFormat="1" x14ac:dyDescent="0.35">
      <c r="A18" s="15" t="s">
        <v>703</v>
      </c>
      <c r="B18" s="1" t="s">
        <v>113</v>
      </c>
      <c r="C18" s="2" t="s">
        <v>454</v>
      </c>
      <c r="D18" s="2" t="s">
        <v>858</v>
      </c>
      <c r="E18" s="5">
        <v>1210</v>
      </c>
      <c r="F18" s="14">
        <v>43</v>
      </c>
      <c r="G18" s="4" t="s">
        <v>162</v>
      </c>
      <c r="H18" s="4">
        <f t="shared" si="0"/>
        <v>0.59882402650081124</v>
      </c>
      <c r="I18" s="4">
        <f t="shared" si="1"/>
        <v>6.2277698756084375E-2</v>
      </c>
    </row>
    <row r="19" spans="1:9" s="1" customFormat="1" x14ac:dyDescent="0.35">
      <c r="A19" s="15" t="s">
        <v>703</v>
      </c>
      <c r="B19" s="1" t="s">
        <v>113</v>
      </c>
      <c r="C19" s="2" t="s">
        <v>454</v>
      </c>
      <c r="D19" s="2" t="s">
        <v>859</v>
      </c>
      <c r="E19" s="5">
        <v>1890</v>
      </c>
      <c r="F19" s="14">
        <v>54</v>
      </c>
      <c r="G19" s="4" t="s">
        <v>162</v>
      </c>
      <c r="H19" s="4">
        <f t="shared" si="0"/>
        <v>1.44703125</v>
      </c>
      <c r="I19" s="4">
        <f t="shared" si="1"/>
        <v>0.15049124999999999</v>
      </c>
    </row>
    <row r="20" spans="1:9" s="1" customFormat="1" x14ac:dyDescent="0.35">
      <c r="A20" s="15" t="s">
        <v>703</v>
      </c>
      <c r="B20" s="1" t="s">
        <v>113</v>
      </c>
      <c r="C20" s="2" t="s">
        <v>454</v>
      </c>
      <c r="D20" s="2" t="s">
        <v>859</v>
      </c>
      <c r="E20" s="5">
        <v>2000</v>
      </c>
      <c r="F20" s="14">
        <v>62</v>
      </c>
      <c r="G20" s="4" t="s">
        <v>162</v>
      </c>
      <c r="H20" s="4">
        <f t="shared" si="0"/>
        <v>1.3007284079084287</v>
      </c>
      <c r="I20" s="4">
        <f t="shared" si="1"/>
        <v>0.13527575442247658</v>
      </c>
    </row>
    <row r="21" spans="1:9" s="1" customFormat="1" x14ac:dyDescent="0.35">
      <c r="A21" s="15" t="s">
        <v>703</v>
      </c>
      <c r="B21" s="1" t="s">
        <v>113</v>
      </c>
      <c r="C21" s="2" t="s">
        <v>454</v>
      </c>
      <c r="D21" s="2" t="s">
        <v>859</v>
      </c>
      <c r="E21" s="5">
        <v>2170</v>
      </c>
      <c r="F21" s="14">
        <v>57</v>
      </c>
      <c r="G21" s="4" t="s">
        <v>162</v>
      </c>
      <c r="H21" s="4">
        <f t="shared" si="0"/>
        <v>1.9656650123114805</v>
      </c>
      <c r="I21" s="4">
        <f t="shared" si="1"/>
        <v>0.20442916128039396</v>
      </c>
    </row>
    <row r="22" spans="1:9" s="1" customFormat="1" x14ac:dyDescent="0.35">
      <c r="A22" s="15" t="s">
        <v>703</v>
      </c>
      <c r="B22" s="1" t="s">
        <v>113</v>
      </c>
      <c r="C22" s="2" t="s">
        <v>454</v>
      </c>
      <c r="D22" s="2" t="s">
        <v>270</v>
      </c>
      <c r="E22" s="5">
        <v>1440</v>
      </c>
      <c r="F22" s="14">
        <v>60</v>
      </c>
      <c r="G22" s="4" t="s">
        <v>162</v>
      </c>
      <c r="H22" s="4">
        <f t="shared" si="0"/>
        <v>0.51839999999999997</v>
      </c>
      <c r="I22" s="4">
        <f t="shared" si="1"/>
        <v>5.3913599999999999E-2</v>
      </c>
    </row>
    <row r="23" spans="1:9" s="1" customFormat="1" x14ac:dyDescent="0.35">
      <c r="A23" s="15" t="s">
        <v>703</v>
      </c>
      <c r="B23" s="1" t="s">
        <v>113</v>
      </c>
      <c r="C23" s="2" t="s">
        <v>454</v>
      </c>
      <c r="D23" s="2" t="s">
        <v>270</v>
      </c>
      <c r="E23" s="5">
        <v>1300</v>
      </c>
      <c r="F23" s="14">
        <v>57</v>
      </c>
      <c r="G23" s="4" t="s">
        <v>162</v>
      </c>
      <c r="H23" s="4">
        <f t="shared" si="0"/>
        <v>0.42263004001231153</v>
      </c>
      <c r="I23" s="4">
        <f t="shared" si="1"/>
        <v>4.3953524161280393E-2</v>
      </c>
    </row>
    <row r="24" spans="1:9" s="1" customFormat="1" x14ac:dyDescent="0.35">
      <c r="A24" s="15" t="s">
        <v>703</v>
      </c>
      <c r="B24" s="1" t="s">
        <v>113</v>
      </c>
      <c r="C24" s="2" t="s">
        <v>454</v>
      </c>
      <c r="D24" s="2" t="s">
        <v>860</v>
      </c>
      <c r="E24" s="5">
        <v>2220</v>
      </c>
      <c r="F24" s="14">
        <v>53</v>
      </c>
      <c r="G24" s="4" t="s">
        <v>162</v>
      </c>
      <c r="H24" s="4">
        <f t="shared" si="0"/>
        <v>2.4343734425062298</v>
      </c>
      <c r="I24" s="4">
        <f t="shared" si="1"/>
        <v>0.25317483802064789</v>
      </c>
    </row>
    <row r="25" spans="1:9" s="1" customFormat="1" x14ac:dyDescent="0.35">
      <c r="A25" s="15" t="s">
        <v>703</v>
      </c>
      <c r="B25" s="1" t="s">
        <v>113</v>
      </c>
      <c r="C25" s="2" t="s">
        <v>454</v>
      </c>
      <c r="D25" s="2" t="s">
        <v>860</v>
      </c>
      <c r="E25" s="5">
        <v>2730</v>
      </c>
      <c r="F25" s="14">
        <v>54</v>
      </c>
      <c r="G25" s="4" t="s">
        <v>162</v>
      </c>
      <c r="H25" s="4">
        <f t="shared" si="0"/>
        <v>4.3609432870370375</v>
      </c>
      <c r="I25" s="4">
        <f t="shared" si="1"/>
        <v>0.45353810185185184</v>
      </c>
    </row>
    <row r="26" spans="1:9" s="1" customFormat="1" x14ac:dyDescent="0.35">
      <c r="A26" s="15" t="s">
        <v>703</v>
      </c>
      <c r="B26" s="1" t="s">
        <v>113</v>
      </c>
      <c r="C26" s="2" t="s">
        <v>454</v>
      </c>
      <c r="D26" s="2" t="s">
        <v>860</v>
      </c>
      <c r="E26" s="5">
        <v>2990</v>
      </c>
      <c r="F26" s="14">
        <v>56</v>
      </c>
      <c r="G26" s="4" t="s">
        <v>162</v>
      </c>
      <c r="H26" s="4">
        <f t="shared" si="0"/>
        <v>5.3274272560586731</v>
      </c>
      <c r="I26" s="4">
        <f t="shared" si="1"/>
        <v>0.55405243463010212</v>
      </c>
    </row>
    <row r="27" spans="1:9" s="1" customFormat="1" x14ac:dyDescent="0.35">
      <c r="A27" s="15" t="s">
        <v>703</v>
      </c>
      <c r="B27" s="1" t="s">
        <v>113</v>
      </c>
      <c r="C27" s="2" t="s">
        <v>454</v>
      </c>
      <c r="D27" s="2" t="s">
        <v>860</v>
      </c>
      <c r="E27" s="5">
        <v>3170</v>
      </c>
      <c r="F27" s="14">
        <v>60</v>
      </c>
      <c r="G27" s="4" t="s">
        <v>162</v>
      </c>
      <c r="H27" s="4">
        <f t="shared" si="0"/>
        <v>5.5303842013888884</v>
      </c>
      <c r="I27" s="4">
        <f t="shared" si="1"/>
        <v>0.57515995694444444</v>
      </c>
    </row>
    <row r="28" spans="1:9" s="1" customFormat="1" x14ac:dyDescent="0.35">
      <c r="A28" s="15" t="s">
        <v>703</v>
      </c>
      <c r="B28" s="1" t="s">
        <v>113</v>
      </c>
      <c r="C28" s="2" t="s">
        <v>454</v>
      </c>
      <c r="D28" s="2" t="s">
        <v>860</v>
      </c>
      <c r="E28" s="5">
        <v>3420</v>
      </c>
      <c r="F28" s="14">
        <v>63</v>
      </c>
      <c r="G28" s="4" t="s">
        <v>162</v>
      </c>
      <c r="H28" s="4">
        <f t="shared" si="0"/>
        <v>6.2990816326530616</v>
      </c>
      <c r="I28" s="4">
        <f t="shared" si="1"/>
        <v>0.6551044897959184</v>
      </c>
    </row>
    <row r="29" spans="1:9" s="1" customFormat="1" x14ac:dyDescent="0.35">
      <c r="A29" s="15" t="s">
        <v>703</v>
      </c>
      <c r="B29" s="1" t="s">
        <v>113</v>
      </c>
      <c r="C29" s="2" t="s">
        <v>454</v>
      </c>
      <c r="D29" s="2" t="s">
        <v>21</v>
      </c>
      <c r="E29" s="5">
        <v>2270</v>
      </c>
      <c r="F29" s="14">
        <v>64</v>
      </c>
      <c r="G29" s="4" t="s">
        <v>162</v>
      </c>
      <c r="H29" s="4">
        <f t="shared" si="0"/>
        <v>1.7848332214355469</v>
      </c>
      <c r="I29" s="4">
        <f t="shared" si="1"/>
        <v>0.18562265502929687</v>
      </c>
    </row>
    <row r="30" spans="1:9" s="1" customFormat="1" x14ac:dyDescent="0.35">
      <c r="A30" s="15" t="s">
        <v>985</v>
      </c>
      <c r="B30" s="1" t="s">
        <v>113</v>
      </c>
      <c r="C30" s="2" t="s">
        <v>122</v>
      </c>
      <c r="D30" s="2" t="s">
        <v>123</v>
      </c>
      <c r="E30" s="5">
        <v>590</v>
      </c>
      <c r="F30" s="14">
        <v>27</v>
      </c>
      <c r="G30" s="4" t="s">
        <v>162</v>
      </c>
      <c r="H30" s="4">
        <f t="shared" si="0"/>
        <v>0.17607938957475996</v>
      </c>
      <c r="I30" s="4">
        <f t="shared" si="1"/>
        <v>1.8312256515775033E-2</v>
      </c>
    </row>
    <row r="31" spans="1:9" s="1" customFormat="1" x14ac:dyDescent="0.35">
      <c r="A31" s="15" t="s">
        <v>703</v>
      </c>
      <c r="B31" s="1" t="s">
        <v>113</v>
      </c>
      <c r="C31" s="2" t="s">
        <v>122</v>
      </c>
      <c r="D31" s="2" t="s">
        <v>123</v>
      </c>
      <c r="E31" s="5">
        <v>664</v>
      </c>
      <c r="F31" s="14">
        <v>23.1</v>
      </c>
      <c r="G31" s="4" t="s">
        <v>162</v>
      </c>
      <c r="H31" s="4">
        <f t="shared" si="0"/>
        <v>0.34289432356964827</v>
      </c>
      <c r="I31" s="4">
        <f t="shared" si="1"/>
        <v>3.5661009651243414E-2</v>
      </c>
    </row>
    <row r="32" spans="1:9" s="1" customFormat="1" x14ac:dyDescent="0.35">
      <c r="A32" s="15" t="s">
        <v>703</v>
      </c>
      <c r="B32" s="1" t="s">
        <v>113</v>
      </c>
      <c r="C32" s="2" t="s">
        <v>122</v>
      </c>
      <c r="D32" s="2" t="s">
        <v>123</v>
      </c>
      <c r="E32" s="5">
        <v>536</v>
      </c>
      <c r="F32" s="14">
        <v>26.2</v>
      </c>
      <c r="G32" s="4" t="s">
        <v>162</v>
      </c>
      <c r="H32" s="4">
        <f t="shared" si="0"/>
        <v>0.14020768020511626</v>
      </c>
      <c r="I32" s="4">
        <f t="shared" si="1"/>
        <v>1.4581598741332091E-2</v>
      </c>
    </row>
    <row r="33" spans="1:9" s="1" customFormat="1" x14ac:dyDescent="0.35">
      <c r="A33" s="15" t="s">
        <v>703</v>
      </c>
      <c r="B33" s="1" t="s">
        <v>113</v>
      </c>
      <c r="C33" s="2" t="s">
        <v>122</v>
      </c>
      <c r="D33" s="2" t="s">
        <v>123</v>
      </c>
      <c r="E33" s="5">
        <v>584</v>
      </c>
      <c r="F33" s="14">
        <v>28.3</v>
      </c>
      <c r="G33" s="4" t="s">
        <v>162</v>
      </c>
      <c r="H33" s="4">
        <f t="shared" si="0"/>
        <v>0.15543387980871282</v>
      </c>
      <c r="I33" s="4">
        <f t="shared" si="1"/>
        <v>1.616512350010613E-2</v>
      </c>
    </row>
    <row r="34" spans="1:9" s="1" customFormat="1" x14ac:dyDescent="0.35">
      <c r="A34" s="15" t="s">
        <v>703</v>
      </c>
      <c r="B34" s="1" t="s">
        <v>113</v>
      </c>
      <c r="C34" s="2" t="s">
        <v>122</v>
      </c>
      <c r="D34" s="2" t="s">
        <v>123</v>
      </c>
      <c r="E34" s="5">
        <v>603</v>
      </c>
      <c r="F34" s="14">
        <v>29.9</v>
      </c>
      <c r="G34" s="4" t="s">
        <v>162</v>
      </c>
      <c r="H34" s="4">
        <f t="shared" si="0"/>
        <v>0.15328144190221588</v>
      </c>
      <c r="I34" s="4">
        <f t="shared" si="1"/>
        <v>1.5941269957830451E-2</v>
      </c>
    </row>
    <row r="35" spans="1:9" s="1" customFormat="1" x14ac:dyDescent="0.35">
      <c r="A35" s="15" t="s">
        <v>703</v>
      </c>
      <c r="B35" s="1" t="s">
        <v>113</v>
      </c>
      <c r="C35" s="2" t="s">
        <v>122</v>
      </c>
      <c r="D35" s="2" t="s">
        <v>123</v>
      </c>
      <c r="E35" s="5">
        <v>511</v>
      </c>
      <c r="F35" s="14">
        <v>24.6</v>
      </c>
      <c r="G35" s="4" t="s">
        <v>162</v>
      </c>
      <c r="H35" s="4">
        <f t="shared" si="0"/>
        <v>0.13780738874843015</v>
      </c>
      <c r="I35" s="4">
        <f t="shared" si="1"/>
        <v>1.4331968429836734E-2</v>
      </c>
    </row>
    <row r="36" spans="1:9" s="1" customFormat="1" x14ac:dyDescent="0.35">
      <c r="A36" s="15" t="s">
        <v>703</v>
      </c>
      <c r="B36" s="1" t="s">
        <v>113</v>
      </c>
      <c r="C36" s="2" t="s">
        <v>122</v>
      </c>
      <c r="D36" s="2" t="s">
        <v>123</v>
      </c>
      <c r="E36" s="5">
        <v>520</v>
      </c>
      <c r="F36" s="14">
        <v>25.7</v>
      </c>
      <c r="G36" s="4" t="s">
        <v>162</v>
      </c>
      <c r="H36" s="4">
        <f t="shared" si="0"/>
        <v>0.13305273357658706</v>
      </c>
      <c r="I36" s="4">
        <f t="shared" si="1"/>
        <v>1.3837484291965057E-2</v>
      </c>
    </row>
    <row r="37" spans="1:9" s="1" customFormat="1" x14ac:dyDescent="0.35">
      <c r="A37" s="15" t="s">
        <v>703</v>
      </c>
      <c r="B37" s="1" t="s">
        <v>113</v>
      </c>
      <c r="C37" s="2" t="s">
        <v>122</v>
      </c>
      <c r="D37" s="2" t="s">
        <v>65</v>
      </c>
      <c r="E37" s="5">
        <v>493</v>
      </c>
      <c r="F37" s="14">
        <v>21.6</v>
      </c>
      <c r="G37" s="4" t="s">
        <v>162</v>
      </c>
      <c r="H37" s="4">
        <f t="shared" si="0"/>
        <v>0.16051413135502399</v>
      </c>
      <c r="I37" s="4">
        <f t="shared" si="1"/>
        <v>1.6693469660922493E-2</v>
      </c>
    </row>
    <row r="38" spans="1:9" s="1" customFormat="1" x14ac:dyDescent="0.35">
      <c r="A38" s="15" t="s">
        <v>703</v>
      </c>
      <c r="B38" s="1" t="s">
        <v>113</v>
      </c>
      <c r="C38" s="2" t="s">
        <v>122</v>
      </c>
      <c r="D38" s="2" t="s">
        <v>861</v>
      </c>
      <c r="E38" s="5">
        <v>547</v>
      </c>
      <c r="F38" s="14">
        <v>27.3</v>
      </c>
      <c r="G38" s="4" t="s">
        <v>162</v>
      </c>
      <c r="H38" s="4">
        <f t="shared" si="0"/>
        <v>0.13725137446497335</v>
      </c>
      <c r="I38" s="4">
        <f t="shared" si="1"/>
        <v>1.427414294435723E-2</v>
      </c>
    </row>
    <row r="39" spans="1:9" s="1" customFormat="1" x14ac:dyDescent="0.35">
      <c r="A39" s="15" t="s">
        <v>703</v>
      </c>
      <c r="B39" s="1" t="s">
        <v>113</v>
      </c>
      <c r="C39" s="2" t="s">
        <v>122</v>
      </c>
      <c r="D39" s="2" t="s">
        <v>862</v>
      </c>
      <c r="E39" s="5">
        <v>422</v>
      </c>
      <c r="F39" s="14">
        <v>23.7</v>
      </c>
      <c r="G39" s="4" t="s">
        <v>162</v>
      </c>
      <c r="H39" s="4">
        <f t="shared" si="0"/>
        <v>8.3622024604319126E-2</v>
      </c>
      <c r="I39" s="4">
        <f t="shared" si="1"/>
        <v>8.6966905588491874E-3</v>
      </c>
    </row>
    <row r="40" spans="1:9" s="1" customFormat="1" x14ac:dyDescent="0.35">
      <c r="A40" s="15" t="s">
        <v>986</v>
      </c>
      <c r="B40" s="1" t="s">
        <v>113</v>
      </c>
      <c r="C40" s="2" t="s">
        <v>124</v>
      </c>
      <c r="D40" s="2" t="s">
        <v>577</v>
      </c>
      <c r="E40" s="5">
        <v>510</v>
      </c>
      <c r="F40" s="14">
        <v>30</v>
      </c>
      <c r="G40" s="4" t="s">
        <v>162</v>
      </c>
      <c r="H40" s="4">
        <f t="shared" si="0"/>
        <v>9.2118749999999999E-2</v>
      </c>
      <c r="I40" s="4">
        <f t="shared" si="1"/>
        <v>9.5803499999999996E-3</v>
      </c>
    </row>
    <row r="41" spans="1:9" s="1" customFormat="1" x14ac:dyDescent="0.35">
      <c r="A41" s="15" t="s">
        <v>986</v>
      </c>
      <c r="B41" s="1" t="s">
        <v>113</v>
      </c>
      <c r="C41" s="2" t="s">
        <v>124</v>
      </c>
      <c r="D41" s="2" t="s">
        <v>456</v>
      </c>
      <c r="E41" s="5">
        <v>380</v>
      </c>
      <c r="F41" s="14">
        <v>23</v>
      </c>
      <c r="G41" s="4" t="s">
        <v>162</v>
      </c>
      <c r="H41" s="4">
        <f t="shared" si="0"/>
        <v>6.4829867674858224E-2</v>
      </c>
      <c r="I41" s="4">
        <f t="shared" si="1"/>
        <v>6.7423062381852545E-3</v>
      </c>
    </row>
    <row r="42" spans="1:9" s="1" customFormat="1" x14ac:dyDescent="0.35">
      <c r="A42" s="15" t="s">
        <v>984</v>
      </c>
      <c r="B42" s="1" t="s">
        <v>113</v>
      </c>
      <c r="C42" s="2" t="s">
        <v>124</v>
      </c>
      <c r="D42" s="2" t="s">
        <v>456</v>
      </c>
      <c r="E42" s="5">
        <v>476</v>
      </c>
      <c r="F42" s="14">
        <v>26</v>
      </c>
      <c r="G42" s="4" t="s">
        <v>162</v>
      </c>
      <c r="H42" s="4">
        <f t="shared" si="0"/>
        <v>9.9713550295857989E-2</v>
      </c>
      <c r="I42" s="4">
        <f t="shared" si="1"/>
        <v>1.037020923076923E-2</v>
      </c>
    </row>
    <row r="43" spans="1:9" s="1" customFormat="1" x14ac:dyDescent="0.35">
      <c r="A43" s="15" t="s">
        <v>986</v>
      </c>
      <c r="B43" s="1" t="s">
        <v>113</v>
      </c>
      <c r="C43" s="2" t="s">
        <v>124</v>
      </c>
      <c r="D43" s="2" t="s">
        <v>578</v>
      </c>
      <c r="E43" s="5">
        <v>360</v>
      </c>
      <c r="F43" s="14">
        <v>30</v>
      </c>
      <c r="G43" s="4" t="s">
        <v>162</v>
      </c>
      <c r="H43" s="4">
        <f t="shared" si="0"/>
        <v>3.2399999999999998E-2</v>
      </c>
      <c r="I43" s="4">
        <f t="shared" si="1"/>
        <v>3.3695999999999999E-3</v>
      </c>
    </row>
    <row r="44" spans="1:9" s="1" customFormat="1" x14ac:dyDescent="0.35">
      <c r="A44" s="15" t="s">
        <v>986</v>
      </c>
      <c r="B44" s="1" t="s">
        <v>113</v>
      </c>
      <c r="C44" s="2" t="s">
        <v>124</v>
      </c>
      <c r="D44" s="2" t="s">
        <v>579</v>
      </c>
      <c r="E44" s="5">
        <v>460</v>
      </c>
      <c r="F44" s="14">
        <v>27</v>
      </c>
      <c r="G44" s="4" t="s">
        <v>162</v>
      </c>
      <c r="H44" s="4">
        <f t="shared" si="0"/>
        <v>8.344993141289439E-2</v>
      </c>
      <c r="I44" s="4">
        <f t="shared" si="1"/>
        <v>8.6787928669410149E-3</v>
      </c>
    </row>
    <row r="45" spans="1:9" s="1" customFormat="1" x14ac:dyDescent="0.35">
      <c r="A45" s="15" t="s">
        <v>986</v>
      </c>
      <c r="B45" s="1" t="s">
        <v>113</v>
      </c>
      <c r="C45" s="2" t="s">
        <v>124</v>
      </c>
      <c r="D45" s="2" t="s">
        <v>212</v>
      </c>
      <c r="E45" s="5">
        <v>560</v>
      </c>
      <c r="F45" s="14">
        <v>24.3</v>
      </c>
      <c r="G45" s="4" t="s">
        <v>162</v>
      </c>
      <c r="H45" s="4">
        <f t="shared" si="0"/>
        <v>0.18587952378533082</v>
      </c>
      <c r="I45" s="4">
        <f t="shared" si="1"/>
        <v>1.9331470473674405E-2</v>
      </c>
    </row>
    <row r="46" spans="1:9" s="1" customFormat="1" x14ac:dyDescent="0.35">
      <c r="A46" s="15" t="s">
        <v>986</v>
      </c>
      <c r="B46" s="1" t="s">
        <v>113</v>
      </c>
      <c r="C46" s="2" t="s">
        <v>124</v>
      </c>
      <c r="D46" s="2" t="s">
        <v>580</v>
      </c>
      <c r="E46" s="5">
        <v>480</v>
      </c>
      <c r="F46" s="14">
        <v>28</v>
      </c>
      <c r="G46" s="4" t="s">
        <v>162</v>
      </c>
      <c r="H46" s="4">
        <f t="shared" si="0"/>
        <v>8.8163265306122451E-2</v>
      </c>
      <c r="I46" s="4">
        <f t="shared" si="1"/>
        <v>9.1689795918367348E-3</v>
      </c>
    </row>
    <row r="47" spans="1:9" s="1" customFormat="1" x14ac:dyDescent="0.35">
      <c r="A47" s="15" t="s">
        <v>986</v>
      </c>
      <c r="B47" s="1" t="s">
        <v>113</v>
      </c>
      <c r="C47" s="2" t="s">
        <v>124</v>
      </c>
      <c r="D47" s="2" t="s">
        <v>449</v>
      </c>
      <c r="E47" s="5">
        <v>560</v>
      </c>
      <c r="F47" s="14">
        <v>20</v>
      </c>
      <c r="G47" s="4" t="s">
        <v>162</v>
      </c>
      <c r="H47" s="4">
        <f t="shared" si="0"/>
        <v>0.27439999999999998</v>
      </c>
      <c r="I47" s="4">
        <f t="shared" si="1"/>
        <v>2.8537600000000003E-2</v>
      </c>
    </row>
    <row r="48" spans="1:9" s="1" customFormat="1" x14ac:dyDescent="0.35">
      <c r="A48" s="15" t="s">
        <v>986</v>
      </c>
      <c r="B48" s="1" t="s">
        <v>113</v>
      </c>
      <c r="C48" s="2" t="s">
        <v>124</v>
      </c>
      <c r="D48" s="2" t="s">
        <v>449</v>
      </c>
      <c r="E48" s="5">
        <v>550</v>
      </c>
      <c r="F48" s="14">
        <v>21</v>
      </c>
      <c r="G48" s="4" t="s">
        <v>162</v>
      </c>
      <c r="H48" s="4">
        <f t="shared" si="0"/>
        <v>0.23579223356009071</v>
      </c>
      <c r="I48" s="4">
        <f t="shared" si="1"/>
        <v>2.4522392290249433E-2</v>
      </c>
    </row>
    <row r="49" spans="1:9" s="1" customFormat="1" x14ac:dyDescent="0.35">
      <c r="A49" s="15" t="s">
        <v>986</v>
      </c>
      <c r="B49" s="1" t="s">
        <v>113</v>
      </c>
      <c r="C49" s="2" t="s">
        <v>124</v>
      </c>
      <c r="D49" s="2" t="s">
        <v>457</v>
      </c>
      <c r="E49" s="5">
        <v>530</v>
      </c>
      <c r="F49" s="14">
        <v>23.7</v>
      </c>
      <c r="G49" s="4" t="s">
        <v>162</v>
      </c>
      <c r="H49" s="4">
        <f t="shared" si="0"/>
        <v>0.16565743559614737</v>
      </c>
      <c r="I49" s="4">
        <f t="shared" si="1"/>
        <v>1.7228373301999323E-2</v>
      </c>
    </row>
    <row r="50" spans="1:9" s="1" customFormat="1" x14ac:dyDescent="0.35">
      <c r="A50" s="15" t="s">
        <v>984</v>
      </c>
      <c r="B50" s="1" t="s">
        <v>113</v>
      </c>
      <c r="C50" s="2" t="s">
        <v>124</v>
      </c>
      <c r="D50" s="2" t="s">
        <v>457</v>
      </c>
      <c r="E50" s="5">
        <v>515</v>
      </c>
      <c r="F50" s="14">
        <v>27</v>
      </c>
      <c r="G50" s="4" t="s">
        <v>162</v>
      </c>
      <c r="H50" s="4">
        <f t="shared" si="0"/>
        <v>0.11710465963648833</v>
      </c>
      <c r="I50" s="4">
        <f t="shared" si="1"/>
        <v>1.2178884602194786E-2</v>
      </c>
    </row>
    <row r="51" spans="1:9" s="1" customFormat="1" x14ac:dyDescent="0.35">
      <c r="A51" s="15" t="s">
        <v>985</v>
      </c>
      <c r="B51" s="1" t="s">
        <v>113</v>
      </c>
      <c r="C51" s="2" t="s">
        <v>124</v>
      </c>
      <c r="D51" s="2" t="s">
        <v>125</v>
      </c>
      <c r="E51" s="5">
        <v>470</v>
      </c>
      <c r="F51" s="14">
        <v>25</v>
      </c>
      <c r="G51" s="4" t="s">
        <v>162</v>
      </c>
      <c r="H51" s="4">
        <f t="shared" si="0"/>
        <v>0.103823</v>
      </c>
      <c r="I51" s="4">
        <f t="shared" si="1"/>
        <v>1.0797592E-2</v>
      </c>
    </row>
    <row r="52" spans="1:9" s="1" customFormat="1" x14ac:dyDescent="0.35">
      <c r="A52" s="15" t="s">
        <v>986</v>
      </c>
      <c r="B52" s="1" t="s">
        <v>113</v>
      </c>
      <c r="C52" s="2" t="s">
        <v>124</v>
      </c>
      <c r="D52" s="2" t="s">
        <v>125</v>
      </c>
      <c r="E52" s="5">
        <v>500</v>
      </c>
      <c r="F52" s="14">
        <v>21</v>
      </c>
      <c r="G52" s="4" t="s">
        <v>162</v>
      </c>
      <c r="H52" s="4">
        <f t="shared" si="0"/>
        <v>0.17715419501133786</v>
      </c>
      <c r="I52" s="4">
        <f t="shared" si="1"/>
        <v>1.8424036281179137E-2</v>
      </c>
    </row>
    <row r="53" spans="1:9" s="1" customFormat="1" x14ac:dyDescent="0.35">
      <c r="A53" s="15" t="s">
        <v>984</v>
      </c>
      <c r="B53" s="1" t="s">
        <v>113</v>
      </c>
      <c r="C53" s="2" t="s">
        <v>124</v>
      </c>
      <c r="D53" s="2" t="s">
        <v>458</v>
      </c>
      <c r="E53" s="5">
        <v>543</v>
      </c>
      <c r="F53" s="14">
        <v>23.8</v>
      </c>
      <c r="G53" s="4" t="s">
        <v>162</v>
      </c>
      <c r="H53" s="4">
        <f t="shared" si="0"/>
        <v>0.17665486084139534</v>
      </c>
      <c r="I53" s="4">
        <f t="shared" si="1"/>
        <v>1.8372105527505119E-2</v>
      </c>
    </row>
    <row r="54" spans="1:9" s="1" customFormat="1" x14ac:dyDescent="0.35">
      <c r="A54" s="15" t="s">
        <v>984</v>
      </c>
      <c r="B54" s="1" t="s">
        <v>113</v>
      </c>
      <c r="C54" s="2" t="s">
        <v>124</v>
      </c>
      <c r="D54" s="2" t="s">
        <v>458</v>
      </c>
      <c r="E54" s="5">
        <v>508</v>
      </c>
      <c r="F54" s="14">
        <v>22.6</v>
      </c>
      <c r="G54" s="4" t="s">
        <v>162</v>
      </c>
      <c r="H54" s="4">
        <f t="shared" si="0"/>
        <v>0.1604184352729266</v>
      </c>
      <c r="I54" s="4">
        <f t="shared" si="1"/>
        <v>1.6683517268384365E-2</v>
      </c>
    </row>
    <row r="55" spans="1:9" s="1" customFormat="1" x14ac:dyDescent="0.35">
      <c r="A55" s="15" t="s">
        <v>984</v>
      </c>
      <c r="B55" s="1" t="s">
        <v>113</v>
      </c>
      <c r="C55" s="2" t="s">
        <v>124</v>
      </c>
      <c r="D55" s="2" t="s">
        <v>458</v>
      </c>
      <c r="E55" s="5">
        <v>471</v>
      </c>
      <c r="F55" s="14">
        <v>23</v>
      </c>
      <c r="G55" s="4" t="s">
        <v>162</v>
      </c>
      <c r="H55" s="4">
        <f t="shared" si="0"/>
        <v>0.12344885515122872</v>
      </c>
      <c r="I55" s="4">
        <f t="shared" si="1"/>
        <v>1.2838680935727789E-2</v>
      </c>
    </row>
    <row r="56" spans="1:9" s="1" customFormat="1" x14ac:dyDescent="0.35">
      <c r="A56" s="15" t="s">
        <v>986</v>
      </c>
      <c r="B56" s="1" t="s">
        <v>113</v>
      </c>
      <c r="C56" s="2" t="s">
        <v>124</v>
      </c>
      <c r="D56" s="2" t="s">
        <v>581</v>
      </c>
      <c r="E56" s="5">
        <v>510</v>
      </c>
      <c r="F56" s="14">
        <v>28.3</v>
      </c>
      <c r="G56" s="4" t="s">
        <v>162</v>
      </c>
      <c r="H56" s="4">
        <f t="shared" si="0"/>
        <v>0.10351842949718439</v>
      </c>
      <c r="I56" s="4">
        <f t="shared" si="1"/>
        <v>1.0765916667707176E-2</v>
      </c>
    </row>
    <row r="57" spans="1:9" s="1" customFormat="1" x14ac:dyDescent="0.35">
      <c r="A57" s="15" t="s">
        <v>984</v>
      </c>
      <c r="B57" s="1" t="s">
        <v>113</v>
      </c>
      <c r="C57" s="2" t="s">
        <v>124</v>
      </c>
      <c r="D57" s="2" t="s">
        <v>459</v>
      </c>
      <c r="E57" s="5">
        <v>536</v>
      </c>
      <c r="F57" s="14">
        <v>31.2</v>
      </c>
      <c r="G57" s="4" t="s">
        <v>162</v>
      </c>
      <c r="H57" s="4">
        <f t="shared" si="0"/>
        <v>9.8870151216305074E-2</v>
      </c>
      <c r="I57" s="4">
        <f t="shared" si="1"/>
        <v>1.0282495726495727E-2</v>
      </c>
    </row>
    <row r="58" spans="1:9" s="1" customFormat="1" x14ac:dyDescent="0.35">
      <c r="A58" s="15" t="s">
        <v>986</v>
      </c>
      <c r="B58" s="1" t="s">
        <v>113</v>
      </c>
      <c r="C58" s="2" t="s">
        <v>124</v>
      </c>
      <c r="D58" s="2" t="s">
        <v>582</v>
      </c>
      <c r="E58" s="5">
        <v>410</v>
      </c>
      <c r="F58" s="14">
        <v>28</v>
      </c>
      <c r="G58" s="4" t="s">
        <v>162</v>
      </c>
      <c r="H58" s="4">
        <f t="shared" si="0"/>
        <v>5.4943399234693879E-2</v>
      </c>
      <c r="I58" s="4">
        <f t="shared" si="1"/>
        <v>5.7141135204081634E-3</v>
      </c>
    </row>
    <row r="59" spans="1:9" s="1" customFormat="1" x14ac:dyDescent="0.35">
      <c r="A59" s="15" t="s">
        <v>986</v>
      </c>
      <c r="B59" s="1" t="s">
        <v>113</v>
      </c>
      <c r="C59" s="2" t="s">
        <v>124</v>
      </c>
      <c r="D59" s="2" t="s">
        <v>582</v>
      </c>
      <c r="E59" s="5">
        <v>440</v>
      </c>
      <c r="F59" s="14">
        <v>27</v>
      </c>
      <c r="G59" s="4" t="s">
        <v>162</v>
      </c>
      <c r="H59" s="4">
        <f t="shared" si="0"/>
        <v>7.3031550068587109E-2</v>
      </c>
      <c r="I59" s="4">
        <f t="shared" si="1"/>
        <v>7.5952812071330596E-3</v>
      </c>
    </row>
    <row r="60" spans="1:9" s="1" customFormat="1" x14ac:dyDescent="0.35">
      <c r="A60" s="15" t="s">
        <v>985</v>
      </c>
      <c r="B60" s="1" t="s">
        <v>113</v>
      </c>
      <c r="C60" s="2" t="s">
        <v>124</v>
      </c>
      <c r="D60" s="2" t="s">
        <v>126</v>
      </c>
      <c r="E60" s="5">
        <v>490</v>
      </c>
      <c r="F60" s="14">
        <v>24.5</v>
      </c>
      <c r="G60" s="4" t="s">
        <v>162</v>
      </c>
      <c r="H60" s="4">
        <f t="shared" si="0"/>
        <v>0.1225</v>
      </c>
      <c r="I60" s="4">
        <f t="shared" si="1"/>
        <v>1.274E-2</v>
      </c>
    </row>
    <row r="61" spans="1:9" s="1" customFormat="1" x14ac:dyDescent="0.35">
      <c r="A61" s="15" t="s">
        <v>986</v>
      </c>
      <c r="B61" s="1" t="s">
        <v>113</v>
      </c>
      <c r="C61" s="2" t="s">
        <v>124</v>
      </c>
      <c r="D61" s="2" t="s">
        <v>126</v>
      </c>
      <c r="E61" s="5">
        <v>490</v>
      </c>
      <c r="F61" s="14">
        <v>29</v>
      </c>
      <c r="G61" s="4" t="s">
        <v>162</v>
      </c>
      <c r="H61" s="4">
        <f t="shared" si="0"/>
        <v>8.7432372175980988E-2</v>
      </c>
      <c r="I61" s="4">
        <f t="shared" si="1"/>
        <v>9.0929667063020213E-3</v>
      </c>
    </row>
    <row r="62" spans="1:9" s="1" customFormat="1" x14ac:dyDescent="0.35">
      <c r="A62" s="15" t="s">
        <v>985</v>
      </c>
      <c r="B62" s="1" t="s">
        <v>113</v>
      </c>
      <c r="C62" s="2" t="s">
        <v>124</v>
      </c>
      <c r="D62" s="2" t="s">
        <v>127</v>
      </c>
      <c r="E62" s="5">
        <v>480</v>
      </c>
      <c r="F62" s="14">
        <v>25</v>
      </c>
      <c r="G62" s="4" t="s">
        <v>162</v>
      </c>
      <c r="H62" s="4">
        <f t="shared" si="0"/>
        <v>0.11059200000000001</v>
      </c>
      <c r="I62" s="4">
        <f t="shared" si="1"/>
        <v>1.1501568E-2</v>
      </c>
    </row>
    <row r="63" spans="1:9" s="1" customFormat="1" x14ac:dyDescent="0.35">
      <c r="A63" s="15" t="s">
        <v>986</v>
      </c>
      <c r="B63" s="1" t="s">
        <v>113</v>
      </c>
      <c r="C63" s="2" t="s">
        <v>124</v>
      </c>
      <c r="D63" s="2" t="s">
        <v>100</v>
      </c>
      <c r="E63" s="5">
        <v>520</v>
      </c>
      <c r="F63" s="14">
        <v>25.4</v>
      </c>
      <c r="G63" s="4" t="s">
        <v>162</v>
      </c>
      <c r="H63" s="4">
        <f t="shared" si="0"/>
        <v>0.13621427242854486</v>
      </c>
      <c r="I63" s="4">
        <f t="shared" si="1"/>
        <v>1.4166284332568667E-2</v>
      </c>
    </row>
    <row r="64" spans="1:9" s="1" customFormat="1" x14ac:dyDescent="0.35">
      <c r="A64" s="15" t="s">
        <v>986</v>
      </c>
      <c r="B64" s="1" t="s">
        <v>113</v>
      </c>
      <c r="C64" s="2" t="s">
        <v>124</v>
      </c>
      <c r="D64" s="2" t="s">
        <v>100</v>
      </c>
      <c r="E64" s="5">
        <v>560</v>
      </c>
      <c r="F64" s="14">
        <v>23.9</v>
      </c>
      <c r="G64" s="4" t="s">
        <v>162</v>
      </c>
      <c r="H64" s="4">
        <f t="shared" si="0"/>
        <v>0.19215349871325782</v>
      </c>
      <c r="I64" s="4">
        <f t="shared" si="1"/>
        <v>1.9983963866178817E-2</v>
      </c>
    </row>
    <row r="65" spans="1:9" s="1" customFormat="1" x14ac:dyDescent="0.35">
      <c r="A65" s="15" t="s">
        <v>986</v>
      </c>
      <c r="B65" s="1" t="s">
        <v>113</v>
      </c>
      <c r="C65" s="2" t="s">
        <v>124</v>
      </c>
      <c r="D65" s="2" t="s">
        <v>583</v>
      </c>
      <c r="E65" s="5">
        <v>430</v>
      </c>
      <c r="F65" s="14">
        <v>22.6</v>
      </c>
      <c r="G65" s="4" t="s">
        <v>162</v>
      </c>
      <c r="H65" s="4">
        <f t="shared" si="0"/>
        <v>9.7290067742188097E-2</v>
      </c>
      <c r="I65" s="4">
        <f t="shared" si="1"/>
        <v>1.0118167045187563E-2</v>
      </c>
    </row>
    <row r="66" spans="1:9" s="1" customFormat="1" x14ac:dyDescent="0.35">
      <c r="A66" s="15" t="s">
        <v>984</v>
      </c>
      <c r="B66" s="1" t="s">
        <v>113</v>
      </c>
      <c r="C66" s="2" t="s">
        <v>124</v>
      </c>
      <c r="D66" s="2" t="s">
        <v>460</v>
      </c>
      <c r="E66" s="5">
        <v>470</v>
      </c>
      <c r="F66" s="14">
        <v>24.2</v>
      </c>
      <c r="G66" s="4" t="s">
        <v>162</v>
      </c>
      <c r="H66" s="4">
        <f t="shared" ref="H66:H129" si="2">(E66^3/F66^2)/(1.6*10^6)</f>
        <v>0.1108007905880746</v>
      </c>
      <c r="I66" s="4">
        <f t="shared" ref="I66:I129" si="3">(0.104*E66^3/F66^2)/(1.6*10^6)</f>
        <v>1.1523282221159756E-2</v>
      </c>
    </row>
    <row r="67" spans="1:9" s="1" customFormat="1" x14ac:dyDescent="0.35">
      <c r="A67" s="15" t="s">
        <v>986</v>
      </c>
      <c r="B67" s="1" t="s">
        <v>113</v>
      </c>
      <c r="C67" s="2" t="s">
        <v>124</v>
      </c>
      <c r="D67" s="2" t="s">
        <v>461</v>
      </c>
      <c r="E67" s="5">
        <v>580</v>
      </c>
      <c r="F67" s="14">
        <v>32</v>
      </c>
      <c r="G67" s="4" t="s">
        <v>162</v>
      </c>
      <c r="H67" s="4">
        <f t="shared" si="2"/>
        <v>0.11908691406249999</v>
      </c>
      <c r="I67" s="4">
        <f t="shared" si="3"/>
        <v>1.23850390625E-2</v>
      </c>
    </row>
    <row r="68" spans="1:9" s="1" customFormat="1" x14ac:dyDescent="0.35">
      <c r="A68" s="15" t="s">
        <v>984</v>
      </c>
      <c r="B68" s="1" t="s">
        <v>113</v>
      </c>
      <c r="C68" s="2" t="s">
        <v>124</v>
      </c>
      <c r="D68" s="2" t="s">
        <v>461</v>
      </c>
      <c r="E68" s="5">
        <v>530</v>
      </c>
      <c r="F68" s="14">
        <v>31</v>
      </c>
      <c r="G68" s="4" t="s">
        <v>162</v>
      </c>
      <c r="H68" s="4">
        <f t="shared" si="2"/>
        <v>9.6824271592091574E-2</v>
      </c>
      <c r="I68" s="4">
        <f t="shared" si="3"/>
        <v>1.0069724245577524E-2</v>
      </c>
    </row>
    <row r="69" spans="1:9" s="1" customFormat="1" x14ac:dyDescent="0.35">
      <c r="A69" s="15" t="s">
        <v>984</v>
      </c>
      <c r="B69" s="1" t="s">
        <v>113</v>
      </c>
      <c r="C69" s="2" t="s">
        <v>124</v>
      </c>
      <c r="D69" s="2" t="s">
        <v>461</v>
      </c>
      <c r="E69" s="5">
        <v>534</v>
      </c>
      <c r="F69" s="14">
        <v>30.1</v>
      </c>
      <c r="G69" s="4" t="s">
        <v>162</v>
      </c>
      <c r="H69" s="4">
        <f t="shared" si="2"/>
        <v>0.10504389024403703</v>
      </c>
      <c r="I69" s="4">
        <f t="shared" si="3"/>
        <v>1.0924564585379852E-2</v>
      </c>
    </row>
    <row r="70" spans="1:9" s="1" customFormat="1" x14ac:dyDescent="0.35">
      <c r="A70" s="15" t="s">
        <v>986</v>
      </c>
      <c r="B70" s="1" t="s">
        <v>113</v>
      </c>
      <c r="C70" s="2" t="s">
        <v>124</v>
      </c>
      <c r="D70" s="2" t="s">
        <v>584</v>
      </c>
      <c r="E70" s="5">
        <v>510</v>
      </c>
      <c r="F70" s="14">
        <v>27</v>
      </c>
      <c r="G70" s="4" t="s">
        <v>162</v>
      </c>
      <c r="H70" s="4">
        <f t="shared" si="2"/>
        <v>0.11372685185185184</v>
      </c>
      <c r="I70" s="4">
        <f t="shared" si="3"/>
        <v>1.1827592592592593E-2</v>
      </c>
    </row>
    <row r="71" spans="1:9" s="1" customFormat="1" x14ac:dyDescent="0.35">
      <c r="A71" s="15" t="s">
        <v>986</v>
      </c>
      <c r="B71" s="1" t="s">
        <v>113</v>
      </c>
      <c r="C71" s="2" t="s">
        <v>124</v>
      </c>
      <c r="D71" s="2" t="s">
        <v>129</v>
      </c>
      <c r="E71" s="5">
        <v>430</v>
      </c>
      <c r="F71" s="14">
        <v>22.5</v>
      </c>
      <c r="G71" s="4" t="s">
        <v>162</v>
      </c>
      <c r="H71" s="4">
        <f t="shared" si="2"/>
        <v>9.8156790123456794E-2</v>
      </c>
      <c r="I71" s="4">
        <f t="shared" si="3"/>
        <v>1.0208306172839505E-2</v>
      </c>
    </row>
    <row r="72" spans="1:9" s="1" customFormat="1" x14ac:dyDescent="0.35">
      <c r="A72" s="15" t="s">
        <v>986</v>
      </c>
      <c r="B72" s="1" t="s">
        <v>113</v>
      </c>
      <c r="C72" s="2" t="s">
        <v>124</v>
      </c>
      <c r="D72" s="2" t="s">
        <v>129</v>
      </c>
      <c r="E72" s="5">
        <v>600</v>
      </c>
      <c r="F72" s="14">
        <v>24</v>
      </c>
      <c r="G72" s="4" t="s">
        <v>162</v>
      </c>
      <c r="H72" s="4">
        <f t="shared" si="2"/>
        <v>0.234375</v>
      </c>
      <c r="I72" s="4">
        <f t="shared" si="3"/>
        <v>2.4375000000000001E-2</v>
      </c>
    </row>
    <row r="73" spans="1:9" s="1" customFormat="1" x14ac:dyDescent="0.35">
      <c r="A73" s="15" t="s">
        <v>986</v>
      </c>
      <c r="B73" s="1" t="s">
        <v>113</v>
      </c>
      <c r="C73" s="2" t="s">
        <v>124</v>
      </c>
      <c r="D73" s="2" t="s">
        <v>129</v>
      </c>
      <c r="E73" s="5">
        <v>410</v>
      </c>
      <c r="F73" s="14">
        <v>23.1</v>
      </c>
      <c r="G73" s="4" t="s">
        <v>162</v>
      </c>
      <c r="H73" s="4">
        <f t="shared" si="2"/>
        <v>8.0724920822323423E-2</v>
      </c>
      <c r="I73" s="4">
        <f t="shared" si="3"/>
        <v>8.395391765521636E-3</v>
      </c>
    </row>
    <row r="74" spans="1:9" s="1" customFormat="1" x14ac:dyDescent="0.35">
      <c r="A74" s="15" t="s">
        <v>984</v>
      </c>
      <c r="B74" s="1" t="s">
        <v>113</v>
      </c>
      <c r="C74" s="2" t="s">
        <v>124</v>
      </c>
      <c r="D74" s="2" t="s">
        <v>129</v>
      </c>
      <c r="E74" s="5">
        <v>455</v>
      </c>
      <c r="F74" s="14">
        <v>27</v>
      </c>
      <c r="G74" s="4" t="s">
        <v>162</v>
      </c>
      <c r="H74" s="4">
        <f t="shared" si="2"/>
        <v>8.0758209019204386E-2</v>
      </c>
      <c r="I74" s="4">
        <f t="shared" si="3"/>
        <v>8.3988537379972566E-3</v>
      </c>
    </row>
    <row r="75" spans="1:9" s="1" customFormat="1" x14ac:dyDescent="0.35">
      <c r="A75" s="15" t="s">
        <v>984</v>
      </c>
      <c r="B75" s="1" t="s">
        <v>113</v>
      </c>
      <c r="C75" s="2" t="s">
        <v>124</v>
      </c>
      <c r="D75" s="2" t="s">
        <v>129</v>
      </c>
      <c r="E75" s="5">
        <v>488</v>
      </c>
      <c r="F75" s="14">
        <v>25.7</v>
      </c>
      <c r="G75" s="4" t="s">
        <v>162</v>
      </c>
      <c r="H75" s="4">
        <f t="shared" si="2"/>
        <v>0.10996974973126013</v>
      </c>
      <c r="I75" s="4">
        <f t="shared" si="3"/>
        <v>1.1436853972051051E-2</v>
      </c>
    </row>
    <row r="76" spans="1:9" s="1" customFormat="1" x14ac:dyDescent="0.35">
      <c r="A76" s="15" t="s">
        <v>984</v>
      </c>
      <c r="B76" s="1" t="s">
        <v>113</v>
      </c>
      <c r="C76" s="2" t="s">
        <v>124</v>
      </c>
      <c r="D76" s="2" t="s">
        <v>129</v>
      </c>
      <c r="E76" s="5">
        <v>455</v>
      </c>
      <c r="F76" s="14">
        <v>25.8</v>
      </c>
      <c r="G76" s="4" t="s">
        <v>162</v>
      </c>
      <c r="H76" s="4">
        <f t="shared" si="2"/>
        <v>8.8445307335797127E-2</v>
      </c>
      <c r="I76" s="4">
        <f t="shared" si="3"/>
        <v>9.1983119629229018E-3</v>
      </c>
    </row>
    <row r="77" spans="1:9" s="1" customFormat="1" x14ac:dyDescent="0.35">
      <c r="A77" s="15" t="s">
        <v>984</v>
      </c>
      <c r="B77" s="1" t="s">
        <v>113</v>
      </c>
      <c r="C77" s="2" t="s">
        <v>124</v>
      </c>
      <c r="D77" s="2" t="s">
        <v>129</v>
      </c>
      <c r="E77" s="5">
        <v>455</v>
      </c>
      <c r="F77" s="14">
        <v>25.2</v>
      </c>
      <c r="G77" s="4" t="s">
        <v>162</v>
      </c>
      <c r="H77" s="4">
        <f t="shared" si="2"/>
        <v>9.2707127700617287E-2</v>
      </c>
      <c r="I77" s="4">
        <f t="shared" si="3"/>
        <v>9.6415412808641982E-3</v>
      </c>
    </row>
    <row r="78" spans="1:9" s="1" customFormat="1" x14ac:dyDescent="0.35">
      <c r="A78" s="15" t="s">
        <v>984</v>
      </c>
      <c r="B78" s="1" t="s">
        <v>113</v>
      </c>
      <c r="C78" s="2" t="s">
        <v>124</v>
      </c>
      <c r="D78" s="2" t="s">
        <v>129</v>
      </c>
      <c r="E78" s="5">
        <v>562</v>
      </c>
      <c r="F78" s="14">
        <v>32.799999999999997</v>
      </c>
      <c r="G78" s="4" t="s">
        <v>162</v>
      </c>
      <c r="H78" s="4">
        <f t="shared" si="2"/>
        <v>0.10311961351130279</v>
      </c>
      <c r="I78" s="4">
        <f t="shared" si="3"/>
        <v>1.0724439805175491E-2</v>
      </c>
    </row>
    <row r="79" spans="1:9" s="1" customFormat="1" x14ac:dyDescent="0.35">
      <c r="A79" s="15" t="s">
        <v>984</v>
      </c>
      <c r="B79" s="1" t="s">
        <v>113</v>
      </c>
      <c r="C79" s="2" t="s">
        <v>124</v>
      </c>
      <c r="D79" s="2" t="s">
        <v>129</v>
      </c>
      <c r="E79" s="5">
        <v>468</v>
      </c>
      <c r="F79" s="14">
        <v>22.2</v>
      </c>
      <c r="G79" s="4" t="s">
        <v>162</v>
      </c>
      <c r="H79" s="4">
        <f t="shared" si="2"/>
        <v>0.12999050401753107</v>
      </c>
      <c r="I79" s="4">
        <f t="shared" si="3"/>
        <v>1.3519012417823228E-2</v>
      </c>
    </row>
    <row r="80" spans="1:9" s="1" customFormat="1" x14ac:dyDescent="0.35">
      <c r="A80" s="15" t="s">
        <v>984</v>
      </c>
      <c r="B80" s="1" t="s">
        <v>113</v>
      </c>
      <c r="C80" s="2" t="s">
        <v>124</v>
      </c>
      <c r="D80" s="2" t="s">
        <v>129</v>
      </c>
      <c r="E80" s="5">
        <v>496</v>
      </c>
      <c r="F80" s="14">
        <v>27.2</v>
      </c>
      <c r="G80" s="4" t="s">
        <v>162</v>
      </c>
      <c r="H80" s="4">
        <f t="shared" si="2"/>
        <v>0.10308304498269898</v>
      </c>
      <c r="I80" s="4">
        <f t="shared" si="3"/>
        <v>1.0720636678200692E-2</v>
      </c>
    </row>
    <row r="81" spans="1:9" s="1" customFormat="1" x14ac:dyDescent="0.35">
      <c r="A81" s="15" t="s">
        <v>984</v>
      </c>
      <c r="B81" s="1" t="s">
        <v>113</v>
      </c>
      <c r="C81" s="2" t="s">
        <v>124</v>
      </c>
      <c r="D81" s="2" t="s">
        <v>129</v>
      </c>
      <c r="E81" s="5">
        <v>583</v>
      </c>
      <c r="F81" s="14">
        <v>30.7</v>
      </c>
      <c r="G81" s="4" t="s">
        <v>162</v>
      </c>
      <c r="H81" s="4">
        <f t="shared" si="2"/>
        <v>0.13140410442020603</v>
      </c>
      <c r="I81" s="4">
        <f t="shared" si="3"/>
        <v>1.3666026859701428E-2</v>
      </c>
    </row>
    <row r="82" spans="1:9" s="1" customFormat="1" x14ac:dyDescent="0.35">
      <c r="A82" s="15" t="s">
        <v>984</v>
      </c>
      <c r="B82" s="1" t="s">
        <v>113</v>
      </c>
      <c r="C82" s="2" t="s">
        <v>124</v>
      </c>
      <c r="D82" s="2" t="s">
        <v>129</v>
      </c>
      <c r="E82" s="5">
        <v>474</v>
      </c>
      <c r="F82" s="14">
        <v>23.3</v>
      </c>
      <c r="G82" s="4" t="s">
        <v>162</v>
      </c>
      <c r="H82" s="4">
        <f t="shared" si="2"/>
        <v>0.1226035937298532</v>
      </c>
      <c r="I82" s="4">
        <f t="shared" si="3"/>
        <v>1.2750773747904731E-2</v>
      </c>
    </row>
    <row r="83" spans="1:9" s="1" customFormat="1" x14ac:dyDescent="0.35">
      <c r="A83" s="15" t="s">
        <v>984</v>
      </c>
      <c r="B83" s="1" t="s">
        <v>113</v>
      </c>
      <c r="C83" s="2" t="s">
        <v>124</v>
      </c>
      <c r="D83" s="2" t="s">
        <v>129</v>
      </c>
      <c r="E83" s="5">
        <v>463</v>
      </c>
      <c r="F83" s="14">
        <v>25.2</v>
      </c>
      <c r="G83" s="4" t="s">
        <v>162</v>
      </c>
      <c r="H83" s="4">
        <f t="shared" si="2"/>
        <v>9.7683656738158223E-2</v>
      </c>
      <c r="I83" s="4">
        <f t="shared" si="3"/>
        <v>1.0159100300768456E-2</v>
      </c>
    </row>
    <row r="84" spans="1:9" s="1" customFormat="1" x14ac:dyDescent="0.35">
      <c r="A84" s="15" t="s">
        <v>985</v>
      </c>
      <c r="B84" s="1" t="s">
        <v>113</v>
      </c>
      <c r="C84" s="2" t="s">
        <v>124</v>
      </c>
      <c r="D84" s="2" t="s">
        <v>130</v>
      </c>
      <c r="E84" s="5">
        <v>530</v>
      </c>
      <c r="F84" s="14">
        <v>25.6</v>
      </c>
      <c r="G84" s="4" t="s">
        <v>162</v>
      </c>
      <c r="H84" s="4">
        <f t="shared" si="2"/>
        <v>0.14198017120361325</v>
      </c>
      <c r="I84" s="4">
        <f t="shared" si="3"/>
        <v>1.4765937805175778E-2</v>
      </c>
    </row>
    <row r="85" spans="1:9" s="1" customFormat="1" x14ac:dyDescent="0.35">
      <c r="A85" s="15" t="s">
        <v>986</v>
      </c>
      <c r="B85" s="1" t="s">
        <v>113</v>
      </c>
      <c r="C85" s="2" t="s">
        <v>124</v>
      </c>
      <c r="D85" s="2" t="s">
        <v>130</v>
      </c>
      <c r="E85" s="5">
        <v>530</v>
      </c>
      <c r="F85" s="14">
        <v>25.4</v>
      </c>
      <c r="G85" s="4" t="s">
        <v>162</v>
      </c>
      <c r="H85" s="4">
        <f t="shared" si="2"/>
        <v>0.14422488219976443</v>
      </c>
      <c r="I85" s="4">
        <f t="shared" si="3"/>
        <v>1.4999387748775498E-2</v>
      </c>
    </row>
    <row r="86" spans="1:9" s="1" customFormat="1" x14ac:dyDescent="0.35">
      <c r="A86" s="15" t="s">
        <v>986</v>
      </c>
      <c r="B86" s="1" t="s">
        <v>113</v>
      </c>
      <c r="C86" s="2" t="s">
        <v>124</v>
      </c>
      <c r="D86" s="2" t="s">
        <v>130</v>
      </c>
      <c r="E86" s="5">
        <v>520</v>
      </c>
      <c r="F86" s="14">
        <v>24</v>
      </c>
      <c r="G86" s="4" t="s">
        <v>162</v>
      </c>
      <c r="H86" s="4">
        <f t="shared" si="2"/>
        <v>0.15256944444444445</v>
      </c>
      <c r="I86" s="4">
        <f t="shared" si="3"/>
        <v>1.586722222222222E-2</v>
      </c>
    </row>
    <row r="87" spans="1:9" s="1" customFormat="1" x14ac:dyDescent="0.35">
      <c r="A87" s="15" t="s">
        <v>984</v>
      </c>
      <c r="B87" s="1" t="s">
        <v>113</v>
      </c>
      <c r="C87" s="2" t="s">
        <v>124</v>
      </c>
      <c r="D87" s="2" t="s">
        <v>130</v>
      </c>
      <c r="E87" s="5">
        <v>602</v>
      </c>
      <c r="F87" s="14">
        <v>33.700000000000003</v>
      </c>
      <c r="G87" s="4" t="s">
        <v>162</v>
      </c>
      <c r="H87" s="4">
        <f t="shared" si="2"/>
        <v>0.12006313782810446</v>
      </c>
      <c r="I87" s="4">
        <f t="shared" si="3"/>
        <v>1.2486566334122866E-2</v>
      </c>
    </row>
    <row r="88" spans="1:9" s="1" customFormat="1" x14ac:dyDescent="0.35">
      <c r="A88" s="15" t="s">
        <v>985</v>
      </c>
      <c r="B88" s="1" t="s">
        <v>113</v>
      </c>
      <c r="C88" s="2" t="s">
        <v>124</v>
      </c>
      <c r="D88" s="2" t="s">
        <v>131</v>
      </c>
      <c r="E88" s="5">
        <v>460</v>
      </c>
      <c r="F88" s="14">
        <v>26</v>
      </c>
      <c r="G88" s="4" t="s">
        <v>162</v>
      </c>
      <c r="H88" s="4">
        <f t="shared" si="2"/>
        <v>8.9992603550295869E-2</v>
      </c>
      <c r="I88" s="4">
        <f t="shared" si="3"/>
        <v>9.359230769230769E-3</v>
      </c>
    </row>
    <row r="89" spans="1:9" s="1" customFormat="1" x14ac:dyDescent="0.35">
      <c r="A89" s="15" t="s">
        <v>984</v>
      </c>
      <c r="B89" s="1" t="s">
        <v>113</v>
      </c>
      <c r="C89" s="2" t="s">
        <v>124</v>
      </c>
      <c r="D89" s="2" t="s">
        <v>462</v>
      </c>
      <c r="E89" s="5">
        <v>465</v>
      </c>
      <c r="F89" s="14">
        <v>26.7</v>
      </c>
      <c r="G89" s="4" t="s">
        <v>162</v>
      </c>
      <c r="H89" s="4">
        <f t="shared" si="2"/>
        <v>8.8148789609897735E-2</v>
      </c>
      <c r="I89" s="4">
        <f t="shared" si="3"/>
        <v>9.1674741194293658E-3</v>
      </c>
    </row>
    <row r="90" spans="1:9" s="1" customFormat="1" x14ac:dyDescent="0.35">
      <c r="A90" s="15" t="s">
        <v>985</v>
      </c>
      <c r="B90" s="1" t="s">
        <v>113</v>
      </c>
      <c r="C90" s="2" t="s">
        <v>124</v>
      </c>
      <c r="D90" s="2" t="s">
        <v>132</v>
      </c>
      <c r="E90" s="5">
        <v>450</v>
      </c>
      <c r="F90" s="14">
        <v>25</v>
      </c>
      <c r="G90" s="4" t="s">
        <v>162</v>
      </c>
      <c r="H90" s="4">
        <f t="shared" si="2"/>
        <v>9.1124999999999998E-2</v>
      </c>
      <c r="I90" s="4">
        <f t="shared" si="3"/>
        <v>9.477000000000001E-3</v>
      </c>
    </row>
    <row r="91" spans="1:9" s="1" customFormat="1" x14ac:dyDescent="0.35">
      <c r="A91" s="15" t="s">
        <v>986</v>
      </c>
      <c r="B91" s="1" t="s">
        <v>113</v>
      </c>
      <c r="C91" s="2" t="s">
        <v>124</v>
      </c>
      <c r="D91" s="2" t="s">
        <v>132</v>
      </c>
      <c r="E91" s="5">
        <v>380</v>
      </c>
      <c r="F91" s="14">
        <v>25</v>
      </c>
      <c r="G91" s="4" t="s">
        <v>162</v>
      </c>
      <c r="H91" s="4">
        <f t="shared" si="2"/>
        <v>5.4871999999999997E-2</v>
      </c>
      <c r="I91" s="4">
        <f t="shared" si="3"/>
        <v>5.7066880000000006E-3</v>
      </c>
    </row>
    <row r="92" spans="1:9" s="1" customFormat="1" x14ac:dyDescent="0.35">
      <c r="A92" s="15" t="s">
        <v>986</v>
      </c>
      <c r="B92" s="1" t="s">
        <v>113</v>
      </c>
      <c r="C92" s="2" t="s">
        <v>124</v>
      </c>
      <c r="D92" s="2" t="s">
        <v>132</v>
      </c>
      <c r="E92" s="5">
        <v>440</v>
      </c>
      <c r="F92" s="14">
        <v>24</v>
      </c>
      <c r="G92" s="4" t="s">
        <v>162</v>
      </c>
      <c r="H92" s="4">
        <f t="shared" si="2"/>
        <v>9.2430555555555544E-2</v>
      </c>
      <c r="I92" s="4">
        <f t="shared" si="3"/>
        <v>9.6127777777777791E-3</v>
      </c>
    </row>
    <row r="93" spans="1:9" s="1" customFormat="1" x14ac:dyDescent="0.35">
      <c r="A93" s="15" t="s">
        <v>984</v>
      </c>
      <c r="B93" s="1" t="s">
        <v>113</v>
      </c>
      <c r="C93" s="2" t="s">
        <v>124</v>
      </c>
      <c r="D93" s="2" t="s">
        <v>132</v>
      </c>
      <c r="E93" s="5">
        <v>508</v>
      </c>
      <c r="F93" s="14">
        <v>25.7</v>
      </c>
      <c r="G93" s="4" t="s">
        <v>162</v>
      </c>
      <c r="H93" s="4">
        <f t="shared" si="2"/>
        <v>0.12405232478917168</v>
      </c>
      <c r="I93" s="4">
        <f t="shared" si="3"/>
        <v>1.2901441778073853E-2</v>
      </c>
    </row>
    <row r="94" spans="1:9" s="1" customFormat="1" x14ac:dyDescent="0.35">
      <c r="A94" s="15" t="s">
        <v>985</v>
      </c>
      <c r="B94" s="1" t="s">
        <v>113</v>
      </c>
      <c r="C94" s="2" t="s">
        <v>124</v>
      </c>
      <c r="D94" s="2" t="s">
        <v>65</v>
      </c>
      <c r="E94" s="5">
        <v>450</v>
      </c>
      <c r="F94" s="14">
        <v>25</v>
      </c>
      <c r="G94" s="4" t="s">
        <v>162</v>
      </c>
      <c r="H94" s="4">
        <f t="shared" si="2"/>
        <v>9.1124999999999998E-2</v>
      </c>
      <c r="I94" s="4">
        <f t="shared" si="3"/>
        <v>9.477000000000001E-3</v>
      </c>
    </row>
    <row r="95" spans="1:9" s="1" customFormat="1" x14ac:dyDescent="0.35">
      <c r="A95" s="15" t="s">
        <v>985</v>
      </c>
      <c r="B95" s="1" t="s">
        <v>113</v>
      </c>
      <c r="C95" s="2" t="s">
        <v>124</v>
      </c>
      <c r="D95" s="2" t="s">
        <v>21</v>
      </c>
      <c r="E95" s="5">
        <v>550</v>
      </c>
      <c r="F95" s="14">
        <v>30</v>
      </c>
      <c r="G95" s="4" t="s">
        <v>162</v>
      </c>
      <c r="H95" s="4">
        <f t="shared" si="2"/>
        <v>0.11553819444444445</v>
      </c>
      <c r="I95" s="4">
        <f t="shared" si="3"/>
        <v>1.2015972222222221E-2</v>
      </c>
    </row>
    <row r="96" spans="1:9" s="1" customFormat="1" x14ac:dyDescent="0.35">
      <c r="A96" s="15" t="s">
        <v>986</v>
      </c>
      <c r="B96" s="1" t="s">
        <v>113</v>
      </c>
      <c r="C96" s="2" t="s">
        <v>124</v>
      </c>
      <c r="D96" s="2" t="s">
        <v>21</v>
      </c>
      <c r="E96" s="5">
        <v>650</v>
      </c>
      <c r="F96" s="14">
        <v>31</v>
      </c>
      <c r="G96" s="4" t="s">
        <v>162</v>
      </c>
      <c r="H96" s="4">
        <f t="shared" si="2"/>
        <v>0.17860626951092609</v>
      </c>
      <c r="I96" s="4">
        <f t="shared" si="3"/>
        <v>1.8575052029136317E-2</v>
      </c>
    </row>
    <row r="97" spans="1:9" s="1" customFormat="1" x14ac:dyDescent="0.35">
      <c r="A97" s="15" t="s">
        <v>984</v>
      </c>
      <c r="B97" s="1" t="s">
        <v>113</v>
      </c>
      <c r="C97" s="2" t="s">
        <v>124</v>
      </c>
      <c r="D97" s="2" t="s">
        <v>21</v>
      </c>
      <c r="E97" s="5">
        <v>550</v>
      </c>
      <c r="F97" s="14">
        <v>31</v>
      </c>
      <c r="G97" s="4" t="s">
        <v>162</v>
      </c>
      <c r="H97" s="4">
        <f t="shared" si="2"/>
        <v>0.1082043444328824</v>
      </c>
      <c r="I97" s="4">
        <f t="shared" si="3"/>
        <v>1.1253251821019772E-2</v>
      </c>
    </row>
    <row r="98" spans="1:9" s="1" customFormat="1" x14ac:dyDescent="0.35">
      <c r="A98" s="15" t="s">
        <v>984</v>
      </c>
      <c r="B98" s="1" t="s">
        <v>113</v>
      </c>
      <c r="C98" s="2" t="s">
        <v>124</v>
      </c>
      <c r="D98" s="2" t="s">
        <v>21</v>
      </c>
      <c r="E98" s="5">
        <v>529</v>
      </c>
      <c r="F98" s="14">
        <v>33.5</v>
      </c>
      <c r="G98" s="4" t="s">
        <v>162</v>
      </c>
      <c r="H98" s="4">
        <f t="shared" si="2"/>
        <v>8.2443689574515477E-2</v>
      </c>
      <c r="I98" s="4">
        <f t="shared" si="3"/>
        <v>8.5741437157496082E-3</v>
      </c>
    </row>
    <row r="99" spans="1:9" s="1" customFormat="1" x14ac:dyDescent="0.35">
      <c r="A99" s="15" t="s">
        <v>984</v>
      </c>
      <c r="B99" s="1" t="s">
        <v>113</v>
      </c>
      <c r="C99" s="2" t="s">
        <v>124</v>
      </c>
      <c r="D99" s="2" t="s">
        <v>21</v>
      </c>
      <c r="E99" s="5">
        <v>691</v>
      </c>
      <c r="F99" s="14">
        <v>35.200000000000003</v>
      </c>
      <c r="G99" s="4" t="s">
        <v>162</v>
      </c>
      <c r="H99" s="4">
        <f t="shared" si="2"/>
        <v>0.16642893439679105</v>
      </c>
      <c r="I99" s="4">
        <f t="shared" si="3"/>
        <v>1.7308609177266267E-2</v>
      </c>
    </row>
    <row r="100" spans="1:9" s="1" customFormat="1" x14ac:dyDescent="0.35">
      <c r="A100" s="15" t="s">
        <v>984</v>
      </c>
      <c r="B100" s="1" t="s">
        <v>113</v>
      </c>
      <c r="C100" s="2" t="s">
        <v>124</v>
      </c>
      <c r="D100" s="2" t="s">
        <v>21</v>
      </c>
      <c r="E100" s="5">
        <v>609</v>
      </c>
      <c r="F100" s="14">
        <v>40.9</v>
      </c>
      <c r="G100" s="4" t="s">
        <v>162</v>
      </c>
      <c r="H100" s="4">
        <f t="shared" si="2"/>
        <v>8.4388890923057611E-2</v>
      </c>
      <c r="I100" s="4">
        <f t="shared" si="3"/>
        <v>8.7764446559979916E-3</v>
      </c>
    </row>
    <row r="101" spans="1:9" s="1" customFormat="1" x14ac:dyDescent="0.35">
      <c r="A101" s="15" t="s">
        <v>984</v>
      </c>
      <c r="B101" s="1" t="s">
        <v>113</v>
      </c>
      <c r="C101" s="2" t="s">
        <v>124</v>
      </c>
      <c r="D101" s="2" t="s">
        <v>21</v>
      </c>
      <c r="E101" s="5">
        <v>621</v>
      </c>
      <c r="F101" s="14">
        <v>32.1</v>
      </c>
      <c r="G101" s="4" t="s">
        <v>162</v>
      </c>
      <c r="H101" s="4">
        <f t="shared" si="2"/>
        <v>0.14525956961306663</v>
      </c>
      <c r="I101" s="4">
        <f t="shared" si="3"/>
        <v>1.5106995239758931E-2</v>
      </c>
    </row>
    <row r="102" spans="1:9" s="1" customFormat="1" x14ac:dyDescent="0.35">
      <c r="A102" s="15" t="s">
        <v>984</v>
      </c>
      <c r="B102" s="1" t="s">
        <v>113</v>
      </c>
      <c r="C102" s="2" t="s">
        <v>124</v>
      </c>
      <c r="D102" s="2" t="s">
        <v>21</v>
      </c>
      <c r="E102" s="5">
        <v>606</v>
      </c>
      <c r="F102" s="14">
        <v>33.9</v>
      </c>
      <c r="G102" s="4" t="s">
        <v>162</v>
      </c>
      <c r="H102" s="4">
        <f t="shared" si="2"/>
        <v>0.12103152165400581</v>
      </c>
      <c r="I102" s="4">
        <f t="shared" si="3"/>
        <v>1.2587278252016604E-2</v>
      </c>
    </row>
    <row r="103" spans="1:9" s="1" customFormat="1" x14ac:dyDescent="0.35">
      <c r="A103" s="15" t="s">
        <v>984</v>
      </c>
      <c r="B103" s="1" t="s">
        <v>113</v>
      </c>
      <c r="C103" s="2" t="s">
        <v>124</v>
      </c>
      <c r="D103" s="2" t="s">
        <v>21</v>
      </c>
      <c r="E103" s="5">
        <v>466</v>
      </c>
      <c r="F103" s="14">
        <v>24.3</v>
      </c>
      <c r="G103" s="4" t="s">
        <v>162</v>
      </c>
      <c r="H103" s="4">
        <f t="shared" si="2"/>
        <v>0.10710881640671306</v>
      </c>
      <c r="I103" s="4">
        <f t="shared" si="3"/>
        <v>1.113931690629816E-2</v>
      </c>
    </row>
    <row r="104" spans="1:9" s="1" customFormat="1" x14ac:dyDescent="0.35">
      <c r="A104" s="15" t="s">
        <v>984</v>
      </c>
      <c r="B104" s="1" t="s">
        <v>113</v>
      </c>
      <c r="C104" s="2" t="s">
        <v>124</v>
      </c>
      <c r="D104" s="2" t="s">
        <v>21</v>
      </c>
      <c r="E104" s="5">
        <v>651</v>
      </c>
      <c r="F104" s="14">
        <v>33.299999999999997</v>
      </c>
      <c r="G104" s="4" t="s">
        <v>162</v>
      </c>
      <c r="H104" s="4">
        <f t="shared" si="2"/>
        <v>0.15550147613830048</v>
      </c>
      <c r="I104" s="4">
        <f t="shared" si="3"/>
        <v>1.6172153518383251E-2</v>
      </c>
    </row>
    <row r="105" spans="1:9" s="1" customFormat="1" x14ac:dyDescent="0.35">
      <c r="A105" s="15" t="s">
        <v>984</v>
      </c>
      <c r="B105" s="1" t="s">
        <v>113</v>
      </c>
      <c r="C105" s="2" t="s">
        <v>124</v>
      </c>
      <c r="D105" s="2" t="s">
        <v>463</v>
      </c>
      <c r="E105" s="5">
        <v>547</v>
      </c>
      <c r="F105" s="14">
        <v>29.3</v>
      </c>
      <c r="G105" s="4" t="s">
        <v>162</v>
      </c>
      <c r="H105" s="4">
        <f t="shared" si="2"/>
        <v>0.11915348679076053</v>
      </c>
      <c r="I105" s="4">
        <f t="shared" si="3"/>
        <v>1.2391962626239095E-2</v>
      </c>
    </row>
    <row r="106" spans="1:9" s="1" customFormat="1" x14ac:dyDescent="0.35">
      <c r="A106" s="15" t="s">
        <v>986</v>
      </c>
      <c r="B106" s="1" t="s">
        <v>113</v>
      </c>
      <c r="C106" s="2" t="s">
        <v>124</v>
      </c>
      <c r="D106" s="2" t="s">
        <v>585</v>
      </c>
      <c r="E106" s="5">
        <v>440</v>
      </c>
      <c r="F106" s="14">
        <v>30.1</v>
      </c>
      <c r="G106" s="4" t="s">
        <v>162</v>
      </c>
      <c r="H106" s="4">
        <f t="shared" si="2"/>
        <v>5.8763148309621302E-2</v>
      </c>
      <c r="I106" s="4">
        <f t="shared" si="3"/>
        <v>6.1113674242006151E-3</v>
      </c>
    </row>
    <row r="107" spans="1:9" s="1" customFormat="1" x14ac:dyDescent="0.35">
      <c r="A107" s="15" t="s">
        <v>986</v>
      </c>
      <c r="B107" s="1" t="s">
        <v>113</v>
      </c>
      <c r="C107" s="2" t="s">
        <v>124</v>
      </c>
      <c r="D107" s="2" t="s">
        <v>464</v>
      </c>
      <c r="E107" s="5">
        <v>630</v>
      </c>
      <c r="F107" s="14">
        <v>31.3</v>
      </c>
      <c r="G107" s="4" t="s">
        <v>162</v>
      </c>
      <c r="H107" s="4">
        <f t="shared" si="2"/>
        <v>0.15951921015831538</v>
      </c>
      <c r="I107" s="4">
        <f t="shared" si="3"/>
        <v>1.6589997856464801E-2</v>
      </c>
    </row>
    <row r="108" spans="1:9" s="1" customFormat="1" x14ac:dyDescent="0.35">
      <c r="A108" s="15" t="s">
        <v>986</v>
      </c>
      <c r="B108" s="1" t="s">
        <v>113</v>
      </c>
      <c r="C108" s="2" t="s">
        <v>124</v>
      </c>
      <c r="D108" s="2" t="s">
        <v>464</v>
      </c>
      <c r="E108" s="5">
        <v>620</v>
      </c>
      <c r="F108" s="14">
        <v>33</v>
      </c>
      <c r="G108" s="4" t="s">
        <v>162</v>
      </c>
      <c r="H108" s="4">
        <f t="shared" si="2"/>
        <v>0.13678145087235996</v>
      </c>
      <c r="I108" s="4">
        <f t="shared" si="3"/>
        <v>1.4225270890725438E-2</v>
      </c>
    </row>
    <row r="109" spans="1:9" s="1" customFormat="1" x14ac:dyDescent="0.35">
      <c r="A109" s="15" t="s">
        <v>984</v>
      </c>
      <c r="B109" s="1" t="s">
        <v>113</v>
      </c>
      <c r="C109" s="2" t="s">
        <v>124</v>
      </c>
      <c r="D109" s="2" t="s">
        <v>464</v>
      </c>
      <c r="E109" s="5">
        <v>540</v>
      </c>
      <c r="F109" s="14">
        <v>33</v>
      </c>
      <c r="G109" s="4" t="s">
        <v>162</v>
      </c>
      <c r="H109" s="4">
        <f t="shared" si="2"/>
        <v>9.0371900826446291E-2</v>
      </c>
      <c r="I109" s="4">
        <f t="shared" si="3"/>
        <v>9.3986776859504122E-3</v>
      </c>
    </row>
    <row r="110" spans="1:9" s="1" customFormat="1" x14ac:dyDescent="0.35">
      <c r="A110" s="15" t="s">
        <v>984</v>
      </c>
      <c r="B110" s="1" t="s">
        <v>113</v>
      </c>
      <c r="C110" s="2" t="s">
        <v>124</v>
      </c>
      <c r="D110" s="2" t="s">
        <v>464</v>
      </c>
      <c r="E110" s="5">
        <v>493</v>
      </c>
      <c r="F110" s="14">
        <v>32</v>
      </c>
      <c r="G110" s="4" t="s">
        <v>162</v>
      </c>
      <c r="H110" s="4">
        <f t="shared" si="2"/>
        <v>7.3134251098632808E-2</v>
      </c>
      <c r="I110" s="4">
        <f t="shared" si="3"/>
        <v>7.6059621142578124E-3</v>
      </c>
    </row>
    <row r="111" spans="1:9" s="1" customFormat="1" x14ac:dyDescent="0.35">
      <c r="A111" s="15" t="s">
        <v>986</v>
      </c>
      <c r="B111" s="1" t="s">
        <v>113</v>
      </c>
      <c r="C111" s="2" t="s">
        <v>124</v>
      </c>
      <c r="D111" s="2" t="s">
        <v>273</v>
      </c>
      <c r="E111" s="5">
        <v>540</v>
      </c>
      <c r="F111" s="14">
        <v>27</v>
      </c>
      <c r="G111" s="4" t="s">
        <v>162</v>
      </c>
      <c r="H111" s="4">
        <f t="shared" si="2"/>
        <v>0.13500000000000001</v>
      </c>
      <c r="I111" s="4">
        <f t="shared" si="3"/>
        <v>1.404E-2</v>
      </c>
    </row>
    <row r="112" spans="1:9" s="1" customFormat="1" x14ac:dyDescent="0.35">
      <c r="A112" s="15" t="s">
        <v>986</v>
      </c>
      <c r="B112" s="1" t="s">
        <v>113</v>
      </c>
      <c r="C112" s="2" t="s">
        <v>124</v>
      </c>
      <c r="D112" s="2" t="s">
        <v>273</v>
      </c>
      <c r="E112" s="5">
        <v>520</v>
      </c>
      <c r="F112" s="14">
        <v>21.1</v>
      </c>
      <c r="G112" s="4" t="s">
        <v>162</v>
      </c>
      <c r="H112" s="4">
        <f t="shared" si="2"/>
        <v>0.19738999573235103</v>
      </c>
      <c r="I112" s="4">
        <f t="shared" si="3"/>
        <v>2.0528559556164505E-2</v>
      </c>
    </row>
    <row r="113" spans="1:9" s="1" customFormat="1" x14ac:dyDescent="0.35">
      <c r="A113" s="15" t="s">
        <v>986</v>
      </c>
      <c r="B113" s="1" t="s">
        <v>113</v>
      </c>
      <c r="C113" s="2" t="s">
        <v>124</v>
      </c>
      <c r="D113" s="2" t="s">
        <v>273</v>
      </c>
      <c r="E113" s="5">
        <v>530</v>
      </c>
      <c r="F113" s="14">
        <v>25</v>
      </c>
      <c r="G113" s="4" t="s">
        <v>162</v>
      </c>
      <c r="H113" s="4">
        <f t="shared" si="2"/>
        <v>0.14887700000000001</v>
      </c>
      <c r="I113" s="4">
        <f t="shared" si="3"/>
        <v>1.5483208E-2</v>
      </c>
    </row>
    <row r="114" spans="1:9" s="1" customFormat="1" x14ac:dyDescent="0.35">
      <c r="A114" s="15" t="s">
        <v>986</v>
      </c>
      <c r="B114" s="1" t="s">
        <v>113</v>
      </c>
      <c r="C114" s="2" t="s">
        <v>124</v>
      </c>
      <c r="D114" s="2" t="s">
        <v>273</v>
      </c>
      <c r="E114" s="5">
        <v>500</v>
      </c>
      <c r="F114" s="14">
        <v>29.2</v>
      </c>
      <c r="G114" s="4" t="s">
        <v>162</v>
      </c>
      <c r="H114" s="4">
        <f t="shared" si="2"/>
        <v>9.1627181459936202E-2</v>
      </c>
      <c r="I114" s="4">
        <f t="shared" si="3"/>
        <v>9.5292268718333659E-3</v>
      </c>
    </row>
    <row r="115" spans="1:9" s="1" customFormat="1" x14ac:dyDescent="0.35">
      <c r="A115" s="15" t="s">
        <v>986</v>
      </c>
      <c r="B115" s="1" t="s">
        <v>113</v>
      </c>
      <c r="C115" s="2" t="s">
        <v>124</v>
      </c>
      <c r="D115" s="2" t="s">
        <v>273</v>
      </c>
      <c r="E115" s="5">
        <v>480</v>
      </c>
      <c r="F115" s="14">
        <v>25.7</v>
      </c>
      <c r="G115" s="4" t="s">
        <v>162</v>
      </c>
      <c r="H115" s="4">
        <f t="shared" si="2"/>
        <v>0.10464957834335115</v>
      </c>
      <c r="I115" s="4">
        <f t="shared" si="3"/>
        <v>1.0883556147708518E-2</v>
      </c>
    </row>
    <row r="116" spans="1:9" s="1" customFormat="1" x14ac:dyDescent="0.35">
      <c r="A116" s="15" t="s">
        <v>985</v>
      </c>
      <c r="B116" s="1" t="s">
        <v>113</v>
      </c>
      <c r="C116" s="2" t="s">
        <v>128</v>
      </c>
      <c r="D116" s="2" t="s">
        <v>129</v>
      </c>
      <c r="E116" s="5">
        <v>430</v>
      </c>
      <c r="F116" s="14">
        <v>24</v>
      </c>
      <c r="G116" s="4" t="s">
        <v>162</v>
      </c>
      <c r="H116" s="4">
        <f t="shared" si="2"/>
        <v>8.6270616319444451E-2</v>
      </c>
      <c r="I116" s="4">
        <f t="shared" si="3"/>
        <v>8.9721440972222212E-3</v>
      </c>
    </row>
    <row r="117" spans="1:9" s="1" customFormat="1" x14ac:dyDescent="0.35">
      <c r="A117" s="15" t="s">
        <v>703</v>
      </c>
      <c r="B117" s="1" t="s">
        <v>113</v>
      </c>
      <c r="C117" s="2" t="s">
        <v>465</v>
      </c>
      <c r="D117" s="2" t="s">
        <v>865</v>
      </c>
      <c r="E117" s="5">
        <v>450</v>
      </c>
      <c r="F117" s="14">
        <v>29</v>
      </c>
      <c r="G117" s="4" t="s">
        <v>162</v>
      </c>
      <c r="H117" s="4">
        <f t="shared" si="2"/>
        <v>6.7720719381688471E-2</v>
      </c>
      <c r="I117" s="4">
        <f t="shared" si="3"/>
        <v>7.0429548156956002E-3</v>
      </c>
    </row>
    <row r="118" spans="1:9" s="1" customFormat="1" x14ac:dyDescent="0.35">
      <c r="A118" s="15" t="s">
        <v>703</v>
      </c>
      <c r="B118" s="1" t="s">
        <v>113</v>
      </c>
      <c r="C118" s="2" t="s">
        <v>465</v>
      </c>
      <c r="D118" s="2" t="s">
        <v>866</v>
      </c>
      <c r="E118" s="5">
        <v>615</v>
      </c>
      <c r="F118" s="14">
        <v>29.9</v>
      </c>
      <c r="G118" s="4" t="s">
        <v>162</v>
      </c>
      <c r="H118" s="4">
        <f t="shared" si="2"/>
        <v>0.1626158928591403</v>
      </c>
      <c r="I118" s="4">
        <f t="shared" si="3"/>
        <v>1.691205285735059E-2</v>
      </c>
    </row>
    <row r="119" spans="1:9" s="1" customFormat="1" x14ac:dyDescent="0.35">
      <c r="A119" s="15" t="s">
        <v>703</v>
      </c>
      <c r="B119" s="1" t="s">
        <v>113</v>
      </c>
      <c r="C119" s="2" t="s">
        <v>465</v>
      </c>
      <c r="D119" s="2" t="s">
        <v>284</v>
      </c>
      <c r="E119" s="5">
        <v>442</v>
      </c>
      <c r="F119" s="14">
        <v>23.5</v>
      </c>
      <c r="G119" s="4" t="s">
        <v>162</v>
      </c>
      <c r="H119" s="4">
        <f t="shared" si="2"/>
        <v>9.7726220009053871E-2</v>
      </c>
      <c r="I119" s="4">
        <f t="shared" si="3"/>
        <v>1.0163526880941604E-2</v>
      </c>
    </row>
    <row r="120" spans="1:9" s="1" customFormat="1" x14ac:dyDescent="0.35">
      <c r="A120" s="15" t="s">
        <v>703</v>
      </c>
      <c r="B120" s="1" t="s">
        <v>113</v>
      </c>
      <c r="C120" s="2" t="s">
        <v>465</v>
      </c>
      <c r="D120" s="2" t="s">
        <v>867</v>
      </c>
      <c r="E120" s="5">
        <v>603</v>
      </c>
      <c r="F120" s="14">
        <v>26.3</v>
      </c>
      <c r="G120" s="4" t="s">
        <v>162</v>
      </c>
      <c r="H120" s="4">
        <f t="shared" si="2"/>
        <v>0.19811641324148099</v>
      </c>
      <c r="I120" s="4">
        <f t="shared" si="3"/>
        <v>2.0604106977114026E-2</v>
      </c>
    </row>
    <row r="121" spans="1:9" s="1" customFormat="1" x14ac:dyDescent="0.35">
      <c r="A121" s="15" t="s">
        <v>703</v>
      </c>
      <c r="B121" s="1" t="s">
        <v>113</v>
      </c>
      <c r="C121" s="2" t="s">
        <v>465</v>
      </c>
      <c r="D121" s="2" t="s">
        <v>867</v>
      </c>
      <c r="E121" s="5">
        <v>588</v>
      </c>
      <c r="F121" s="14">
        <v>30.5</v>
      </c>
      <c r="G121" s="4" t="s">
        <v>162</v>
      </c>
      <c r="H121" s="4">
        <f t="shared" si="2"/>
        <v>0.13658792797635044</v>
      </c>
      <c r="I121" s="4">
        <f t="shared" si="3"/>
        <v>1.4205144509540446E-2</v>
      </c>
    </row>
    <row r="122" spans="1:9" s="1" customFormat="1" x14ac:dyDescent="0.35">
      <c r="A122" s="15" t="s">
        <v>703</v>
      </c>
      <c r="B122" s="1" t="s">
        <v>113</v>
      </c>
      <c r="C122" s="2" t="s">
        <v>465</v>
      </c>
      <c r="D122" s="2" t="s">
        <v>867</v>
      </c>
      <c r="E122" s="5">
        <v>669</v>
      </c>
      <c r="F122" s="14">
        <v>29.7</v>
      </c>
      <c r="G122" s="4" t="s">
        <v>162</v>
      </c>
      <c r="H122" s="4">
        <f t="shared" si="2"/>
        <v>0.21215118992959903</v>
      </c>
      <c r="I122" s="4">
        <f t="shared" si="3"/>
        <v>2.2063723752678302E-2</v>
      </c>
    </row>
    <row r="123" spans="1:9" s="1" customFormat="1" x14ac:dyDescent="0.35">
      <c r="A123" s="15" t="s">
        <v>703</v>
      </c>
      <c r="B123" s="1" t="s">
        <v>113</v>
      </c>
      <c r="C123" s="2" t="s">
        <v>465</v>
      </c>
      <c r="D123" s="2" t="s">
        <v>868</v>
      </c>
      <c r="E123" s="5">
        <v>640</v>
      </c>
      <c r="F123" s="14">
        <v>25</v>
      </c>
      <c r="G123" s="4" t="s">
        <v>162</v>
      </c>
      <c r="H123" s="4">
        <f t="shared" si="2"/>
        <v>0.26214399999999999</v>
      </c>
      <c r="I123" s="4">
        <f t="shared" si="3"/>
        <v>2.7262975999999998E-2</v>
      </c>
    </row>
    <row r="124" spans="1:9" s="1" customFormat="1" x14ac:dyDescent="0.35">
      <c r="A124" s="15" t="s">
        <v>703</v>
      </c>
      <c r="B124" s="1" t="s">
        <v>113</v>
      </c>
      <c r="C124" s="2" t="s">
        <v>465</v>
      </c>
      <c r="D124" s="2" t="s">
        <v>869</v>
      </c>
      <c r="E124" s="5">
        <v>660</v>
      </c>
      <c r="F124" s="14">
        <v>30</v>
      </c>
      <c r="G124" s="4" t="s">
        <v>162</v>
      </c>
      <c r="H124" s="4">
        <f t="shared" si="2"/>
        <v>0.19964999999999999</v>
      </c>
      <c r="I124" s="4">
        <f t="shared" si="3"/>
        <v>2.07636E-2</v>
      </c>
    </row>
    <row r="125" spans="1:9" s="1" customFormat="1" x14ac:dyDescent="0.35">
      <c r="A125" s="15" t="s">
        <v>703</v>
      </c>
      <c r="B125" s="1" t="s">
        <v>113</v>
      </c>
      <c r="C125" s="2" t="s">
        <v>465</v>
      </c>
      <c r="D125" s="2" t="s">
        <v>176</v>
      </c>
      <c r="E125" s="5">
        <v>690</v>
      </c>
      <c r="F125" s="14">
        <v>27</v>
      </c>
      <c r="G125" s="4" t="s">
        <v>162</v>
      </c>
      <c r="H125" s="4">
        <f t="shared" si="2"/>
        <v>0.28164351851851849</v>
      </c>
      <c r="I125" s="4">
        <f t="shared" si="3"/>
        <v>2.9290925925925925E-2</v>
      </c>
    </row>
    <row r="126" spans="1:9" s="1" customFormat="1" x14ac:dyDescent="0.35">
      <c r="A126" s="15" t="s">
        <v>703</v>
      </c>
      <c r="B126" s="1" t="s">
        <v>113</v>
      </c>
      <c r="C126" s="2" t="s">
        <v>465</v>
      </c>
      <c r="D126" s="2" t="s">
        <v>176</v>
      </c>
      <c r="E126" s="5">
        <v>680</v>
      </c>
      <c r="F126" s="14">
        <v>26</v>
      </c>
      <c r="G126" s="4" t="s">
        <v>162</v>
      </c>
      <c r="H126" s="4">
        <f t="shared" si="2"/>
        <v>0.29071005917159765</v>
      </c>
      <c r="I126" s="4">
        <f t="shared" si="3"/>
        <v>3.0233846153846153E-2</v>
      </c>
    </row>
    <row r="127" spans="1:9" s="1" customFormat="1" x14ac:dyDescent="0.35">
      <c r="A127" s="15" t="s">
        <v>984</v>
      </c>
      <c r="B127" s="1" t="s">
        <v>113</v>
      </c>
      <c r="C127" s="2" t="s">
        <v>465</v>
      </c>
      <c r="D127" s="2" t="s">
        <v>466</v>
      </c>
      <c r="E127" s="5">
        <v>675</v>
      </c>
      <c r="F127" s="14">
        <v>29.5</v>
      </c>
      <c r="G127" s="4" t="s">
        <v>162</v>
      </c>
      <c r="H127" s="4">
        <f t="shared" si="2"/>
        <v>0.22087537704682564</v>
      </c>
      <c r="I127" s="4">
        <f t="shared" si="3"/>
        <v>2.2971039212869863E-2</v>
      </c>
    </row>
    <row r="128" spans="1:9" s="1" customFormat="1" x14ac:dyDescent="0.35">
      <c r="A128" s="15" t="s">
        <v>703</v>
      </c>
      <c r="B128" s="1" t="s">
        <v>113</v>
      </c>
      <c r="C128" s="2" t="s">
        <v>465</v>
      </c>
      <c r="D128" s="2" t="s">
        <v>870</v>
      </c>
      <c r="E128" s="5">
        <v>540</v>
      </c>
      <c r="F128" s="14">
        <v>27</v>
      </c>
      <c r="G128" s="4" t="s">
        <v>162</v>
      </c>
      <c r="H128" s="4">
        <f t="shared" si="2"/>
        <v>0.13500000000000001</v>
      </c>
      <c r="I128" s="4">
        <f t="shared" si="3"/>
        <v>1.404E-2</v>
      </c>
    </row>
    <row r="129" spans="1:9" s="1" customFormat="1" x14ac:dyDescent="0.35">
      <c r="A129" s="15" t="s">
        <v>703</v>
      </c>
      <c r="B129" s="1" t="s">
        <v>113</v>
      </c>
      <c r="C129" s="2" t="s">
        <v>465</v>
      </c>
      <c r="D129" s="2" t="s">
        <v>853</v>
      </c>
      <c r="E129" s="5">
        <v>420</v>
      </c>
      <c r="F129" s="14">
        <v>21</v>
      </c>
      <c r="G129" s="4" t="s">
        <v>162</v>
      </c>
      <c r="H129" s="4">
        <f t="shared" si="2"/>
        <v>0.105</v>
      </c>
      <c r="I129" s="4">
        <f t="shared" si="3"/>
        <v>1.0919999999999999E-2</v>
      </c>
    </row>
    <row r="130" spans="1:9" s="1" customFormat="1" x14ac:dyDescent="0.35">
      <c r="A130" s="15" t="s">
        <v>703</v>
      </c>
      <c r="B130" s="1" t="s">
        <v>113</v>
      </c>
      <c r="C130" s="2" t="s">
        <v>114</v>
      </c>
      <c r="D130" s="2" t="s">
        <v>871</v>
      </c>
      <c r="E130" s="5">
        <v>522</v>
      </c>
      <c r="F130" s="14">
        <v>27.5</v>
      </c>
      <c r="G130" s="4" t="s">
        <v>162</v>
      </c>
      <c r="H130" s="4">
        <f t="shared" ref="H130:H193" si="4">(E130^3/F130^2)/(1.6*10^6)</f>
        <v>0.11755094876033058</v>
      </c>
      <c r="I130" s="4">
        <f t="shared" ref="I130:I193" si="5">(0.104*E130^3/F130^2)/(1.6*10^6)</f>
        <v>1.2225298671074379E-2</v>
      </c>
    </row>
    <row r="131" spans="1:9" s="1" customFormat="1" x14ac:dyDescent="0.35">
      <c r="A131" s="15" t="s">
        <v>985</v>
      </c>
      <c r="B131" s="1" t="s">
        <v>113</v>
      </c>
      <c r="C131" s="2" t="s">
        <v>114</v>
      </c>
      <c r="D131" s="2" t="s">
        <v>115</v>
      </c>
      <c r="E131" s="5">
        <v>580</v>
      </c>
      <c r="F131" s="14">
        <v>29</v>
      </c>
      <c r="G131" s="4" t="s">
        <v>162</v>
      </c>
      <c r="H131" s="4">
        <f t="shared" si="4"/>
        <v>0.14499999999999999</v>
      </c>
      <c r="I131" s="4">
        <f t="shared" si="5"/>
        <v>1.508E-2</v>
      </c>
    </row>
    <row r="132" spans="1:9" s="1" customFormat="1" x14ac:dyDescent="0.35">
      <c r="A132" s="15" t="s">
        <v>984</v>
      </c>
      <c r="B132" s="1" t="s">
        <v>113</v>
      </c>
      <c r="C132" s="2" t="s">
        <v>114</v>
      </c>
      <c r="D132" s="2" t="s">
        <v>115</v>
      </c>
      <c r="E132" s="5">
        <v>564</v>
      </c>
      <c r="F132" s="14">
        <v>27.8</v>
      </c>
      <c r="G132" s="4" t="s">
        <v>162</v>
      </c>
      <c r="H132" s="4">
        <f t="shared" si="4"/>
        <v>0.14508674499249521</v>
      </c>
      <c r="I132" s="4">
        <f t="shared" si="5"/>
        <v>1.50890214792195E-2</v>
      </c>
    </row>
    <row r="133" spans="1:9" s="1" customFormat="1" x14ac:dyDescent="0.35">
      <c r="A133" s="15" t="s">
        <v>984</v>
      </c>
      <c r="B133" s="1" t="s">
        <v>113</v>
      </c>
      <c r="C133" s="2" t="s">
        <v>114</v>
      </c>
      <c r="D133" s="2" t="s">
        <v>115</v>
      </c>
      <c r="E133" s="5">
        <v>593</v>
      </c>
      <c r="F133" s="14">
        <v>26.3</v>
      </c>
      <c r="G133" s="4" t="s">
        <v>162</v>
      </c>
      <c r="H133" s="4">
        <f t="shared" si="4"/>
        <v>0.18842243002645692</v>
      </c>
      <c r="I133" s="4">
        <f t="shared" si="5"/>
        <v>1.9595932722751518E-2</v>
      </c>
    </row>
    <row r="134" spans="1:9" s="1" customFormat="1" x14ac:dyDescent="0.35">
      <c r="A134" s="15" t="s">
        <v>984</v>
      </c>
      <c r="B134" s="1" t="s">
        <v>113</v>
      </c>
      <c r="C134" s="2" t="s">
        <v>114</v>
      </c>
      <c r="D134" s="2" t="s">
        <v>115</v>
      </c>
      <c r="E134" s="5">
        <v>555</v>
      </c>
      <c r="F134" s="14">
        <v>27.8</v>
      </c>
      <c r="G134" s="4" t="s">
        <v>162</v>
      </c>
      <c r="H134" s="4">
        <f t="shared" si="4"/>
        <v>0.13825134811215775</v>
      </c>
      <c r="I134" s="4">
        <f t="shared" si="5"/>
        <v>1.4378140203664408E-2</v>
      </c>
    </row>
    <row r="135" spans="1:9" s="1" customFormat="1" x14ac:dyDescent="0.35">
      <c r="A135" s="15" t="s">
        <v>984</v>
      </c>
      <c r="B135" s="1" t="s">
        <v>113</v>
      </c>
      <c r="C135" s="2" t="s">
        <v>114</v>
      </c>
      <c r="D135" s="2" t="s">
        <v>115</v>
      </c>
      <c r="E135" s="5">
        <v>603</v>
      </c>
      <c r="F135" s="14">
        <v>30.1</v>
      </c>
      <c r="G135" s="4" t="s">
        <v>162</v>
      </c>
      <c r="H135" s="4">
        <f t="shared" si="4"/>
        <v>0.15125124653701391</v>
      </c>
      <c r="I135" s="4">
        <f t="shared" si="5"/>
        <v>1.5730129639849447E-2</v>
      </c>
    </row>
    <row r="136" spans="1:9" s="1" customFormat="1" x14ac:dyDescent="0.35">
      <c r="A136" s="15" t="s">
        <v>984</v>
      </c>
      <c r="B136" s="1" t="s">
        <v>113</v>
      </c>
      <c r="C136" s="2" t="s">
        <v>114</v>
      </c>
      <c r="D136" s="2" t="s">
        <v>115</v>
      </c>
      <c r="E136" s="5">
        <v>718</v>
      </c>
      <c r="F136" s="14">
        <v>33.6</v>
      </c>
      <c r="G136" s="4" t="s">
        <v>162</v>
      </c>
      <c r="H136" s="4">
        <f t="shared" si="4"/>
        <v>0.20491549302012471</v>
      </c>
      <c r="I136" s="4">
        <f t="shared" si="5"/>
        <v>2.1311211274092971E-2</v>
      </c>
    </row>
    <row r="137" spans="1:9" s="1" customFormat="1" x14ac:dyDescent="0.35">
      <c r="A137" s="15" t="s">
        <v>984</v>
      </c>
      <c r="B137" s="1" t="s">
        <v>113</v>
      </c>
      <c r="C137" s="2" t="s">
        <v>114</v>
      </c>
      <c r="D137" s="2" t="s">
        <v>115</v>
      </c>
      <c r="E137" s="5">
        <v>614</v>
      </c>
      <c r="F137" s="14">
        <v>30.1</v>
      </c>
      <c r="G137" s="4" t="s">
        <v>162</v>
      </c>
      <c r="H137" s="4">
        <f t="shared" si="4"/>
        <v>0.15968059403317841</v>
      </c>
      <c r="I137" s="4">
        <f t="shared" si="5"/>
        <v>1.6606781779450554E-2</v>
      </c>
    </row>
    <row r="138" spans="1:9" s="1" customFormat="1" x14ac:dyDescent="0.35">
      <c r="A138" s="15" t="s">
        <v>984</v>
      </c>
      <c r="B138" s="1" t="s">
        <v>113</v>
      </c>
      <c r="C138" s="2" t="s">
        <v>114</v>
      </c>
      <c r="D138" s="2" t="s">
        <v>115</v>
      </c>
      <c r="E138" s="5">
        <v>539</v>
      </c>
      <c r="F138" s="14">
        <v>27.5</v>
      </c>
      <c r="G138" s="4" t="s">
        <v>162</v>
      </c>
      <c r="H138" s="4">
        <f t="shared" si="4"/>
        <v>0.1294139</v>
      </c>
      <c r="I138" s="4">
        <f t="shared" si="5"/>
        <v>1.3459045599999999E-2</v>
      </c>
    </row>
    <row r="139" spans="1:9" s="1" customFormat="1" x14ac:dyDescent="0.35">
      <c r="A139" s="15" t="s">
        <v>703</v>
      </c>
      <c r="B139" s="1" t="s">
        <v>113</v>
      </c>
      <c r="C139" s="2" t="s">
        <v>114</v>
      </c>
      <c r="D139" s="2" t="s">
        <v>115</v>
      </c>
      <c r="E139" s="5">
        <v>510</v>
      </c>
      <c r="F139" s="14">
        <v>27.9</v>
      </c>
      <c r="G139" s="4" t="s">
        <v>162</v>
      </c>
      <c r="H139" s="4">
        <f t="shared" si="4"/>
        <v>0.10650797780090185</v>
      </c>
      <c r="I139" s="4">
        <f t="shared" si="5"/>
        <v>1.1076829691293793E-2</v>
      </c>
    </row>
    <row r="140" spans="1:9" s="1" customFormat="1" x14ac:dyDescent="0.35">
      <c r="A140" s="15" t="s">
        <v>703</v>
      </c>
      <c r="B140" s="1" t="s">
        <v>113</v>
      </c>
      <c r="C140" s="2" t="s">
        <v>114</v>
      </c>
      <c r="D140" s="2" t="s">
        <v>115</v>
      </c>
      <c r="E140" s="5">
        <v>510</v>
      </c>
      <c r="F140" s="14">
        <v>28.5</v>
      </c>
      <c r="G140" s="4" t="s">
        <v>162</v>
      </c>
      <c r="H140" s="4">
        <f t="shared" si="4"/>
        <v>0.10207063711911359</v>
      </c>
      <c r="I140" s="4">
        <f t="shared" si="5"/>
        <v>1.0615346260387811E-2</v>
      </c>
    </row>
    <row r="141" spans="1:9" s="1" customFormat="1" x14ac:dyDescent="0.35">
      <c r="A141" s="15" t="s">
        <v>703</v>
      </c>
      <c r="B141" s="1" t="s">
        <v>113</v>
      </c>
      <c r="C141" s="2" t="s">
        <v>114</v>
      </c>
      <c r="D141" s="2" t="s">
        <v>872</v>
      </c>
      <c r="E141" s="5">
        <v>725</v>
      </c>
      <c r="F141" s="14">
        <v>36</v>
      </c>
      <c r="G141" s="4" t="s">
        <v>162</v>
      </c>
      <c r="H141" s="4">
        <f t="shared" si="4"/>
        <v>0.18377610194830246</v>
      </c>
      <c r="I141" s="4">
        <f t="shared" si="5"/>
        <v>1.9112714602623457E-2</v>
      </c>
    </row>
    <row r="142" spans="1:9" s="1" customFormat="1" x14ac:dyDescent="0.35">
      <c r="A142" s="15" t="s">
        <v>703</v>
      </c>
      <c r="B142" s="1" t="s">
        <v>113</v>
      </c>
      <c r="C142" s="2" t="s">
        <v>873</v>
      </c>
      <c r="D142" s="2" t="s">
        <v>432</v>
      </c>
      <c r="E142" s="5">
        <v>590</v>
      </c>
      <c r="F142" s="14">
        <v>29</v>
      </c>
      <c r="G142" s="4" t="s">
        <v>162</v>
      </c>
      <c r="H142" s="4">
        <f t="shared" si="4"/>
        <v>0.1526300535077289</v>
      </c>
      <c r="I142" s="4">
        <f t="shared" si="5"/>
        <v>1.5873525564803807E-2</v>
      </c>
    </row>
    <row r="143" spans="1:9" s="1" customFormat="1" x14ac:dyDescent="0.35">
      <c r="A143" s="15" t="s">
        <v>703</v>
      </c>
      <c r="B143" s="1" t="s">
        <v>113</v>
      </c>
      <c r="C143" s="2" t="s">
        <v>873</v>
      </c>
      <c r="D143" s="2" t="s">
        <v>874</v>
      </c>
      <c r="E143" s="5">
        <v>550</v>
      </c>
      <c r="F143" s="14">
        <v>38</v>
      </c>
      <c r="G143" s="4" t="s">
        <v>162</v>
      </c>
      <c r="H143" s="4">
        <f t="shared" si="4"/>
        <v>7.2011340027700835E-2</v>
      </c>
      <c r="I143" s="4">
        <f t="shared" si="5"/>
        <v>7.4891793628808863E-3</v>
      </c>
    </row>
    <row r="144" spans="1:9" s="1" customFormat="1" x14ac:dyDescent="0.35">
      <c r="A144" s="15" t="s">
        <v>703</v>
      </c>
      <c r="B144" s="1" t="s">
        <v>113</v>
      </c>
      <c r="C144" s="2" t="s">
        <v>850</v>
      </c>
      <c r="D144" s="2" t="s">
        <v>851</v>
      </c>
      <c r="E144" s="5">
        <v>530</v>
      </c>
      <c r="F144" s="14">
        <v>27</v>
      </c>
      <c r="G144" s="4" t="s">
        <v>174</v>
      </c>
      <c r="H144" s="4">
        <f t="shared" si="4"/>
        <v>0.12763803155006859</v>
      </c>
      <c r="I144" s="4">
        <f t="shared" si="5"/>
        <v>1.3274355281207134E-2</v>
      </c>
    </row>
    <row r="145" spans="1:9" s="1" customFormat="1" x14ac:dyDescent="0.35">
      <c r="A145" s="15" t="s">
        <v>703</v>
      </c>
      <c r="B145" s="1" t="s">
        <v>113</v>
      </c>
      <c r="C145" s="2" t="s">
        <v>850</v>
      </c>
      <c r="D145" s="2" t="s">
        <v>852</v>
      </c>
      <c r="E145" s="5">
        <v>590</v>
      </c>
      <c r="F145" s="14">
        <v>31</v>
      </c>
      <c r="G145" s="4" t="s">
        <v>174</v>
      </c>
      <c r="H145" s="4">
        <f t="shared" si="4"/>
        <v>0.13357114984391258</v>
      </c>
      <c r="I145" s="4">
        <f t="shared" si="5"/>
        <v>1.3891399583766909E-2</v>
      </c>
    </row>
    <row r="146" spans="1:9" s="1" customFormat="1" x14ac:dyDescent="0.35">
      <c r="A146" s="15" t="s">
        <v>703</v>
      </c>
      <c r="B146" s="1" t="s">
        <v>113</v>
      </c>
      <c r="C146" s="2" t="s">
        <v>850</v>
      </c>
      <c r="D146" s="2" t="s">
        <v>853</v>
      </c>
      <c r="E146" s="5">
        <v>410</v>
      </c>
      <c r="F146" s="14">
        <v>25.8</v>
      </c>
      <c r="G146" s="4" t="s">
        <v>174</v>
      </c>
      <c r="H146" s="4">
        <f t="shared" si="4"/>
        <v>6.4713095667327691E-2</v>
      </c>
      <c r="I146" s="4">
        <f t="shared" si="5"/>
        <v>6.7301619494020797E-3</v>
      </c>
    </row>
    <row r="147" spans="1:9" s="1" customFormat="1" x14ac:dyDescent="0.35">
      <c r="A147" s="15" t="s">
        <v>703</v>
      </c>
      <c r="B147" s="1" t="s">
        <v>113</v>
      </c>
      <c r="C147" s="2" t="s">
        <v>863</v>
      </c>
      <c r="D147" s="2" t="s">
        <v>625</v>
      </c>
      <c r="E147" s="5">
        <v>810</v>
      </c>
      <c r="F147" s="14">
        <v>35</v>
      </c>
      <c r="G147" s="4" t="s">
        <v>174</v>
      </c>
      <c r="H147" s="4">
        <f t="shared" si="4"/>
        <v>0.27114336734693878</v>
      </c>
      <c r="I147" s="4">
        <f t="shared" si="5"/>
        <v>2.8198910204081631E-2</v>
      </c>
    </row>
    <row r="148" spans="1:9" s="1" customFormat="1" x14ac:dyDescent="0.35">
      <c r="A148" s="15" t="s">
        <v>703</v>
      </c>
      <c r="B148" s="1" t="s">
        <v>113</v>
      </c>
      <c r="C148" s="2" t="s">
        <v>863</v>
      </c>
      <c r="D148" s="2" t="s">
        <v>864</v>
      </c>
      <c r="E148" s="5">
        <v>820</v>
      </c>
      <c r="F148" s="14">
        <v>30</v>
      </c>
      <c r="G148" s="4" t="s">
        <v>174</v>
      </c>
      <c r="H148" s="4">
        <f t="shared" si="4"/>
        <v>0.38289444444444443</v>
      </c>
      <c r="I148" s="4">
        <f t="shared" si="5"/>
        <v>3.9821022222222224E-2</v>
      </c>
    </row>
    <row r="149" spans="1:9" s="1" customFormat="1" x14ac:dyDescent="0.35">
      <c r="A149" s="15" t="s">
        <v>703</v>
      </c>
      <c r="B149" s="1" t="s">
        <v>113</v>
      </c>
      <c r="C149" s="2" t="s">
        <v>845</v>
      </c>
      <c r="D149" s="2" t="s">
        <v>846</v>
      </c>
      <c r="E149" s="5">
        <v>510</v>
      </c>
      <c r="F149" s="14">
        <v>30</v>
      </c>
      <c r="G149" s="4" t="s">
        <v>108</v>
      </c>
      <c r="H149" s="4">
        <f t="shared" si="4"/>
        <v>9.2118749999999999E-2</v>
      </c>
      <c r="I149" s="4">
        <f t="shared" si="5"/>
        <v>9.5803499999999996E-3</v>
      </c>
    </row>
    <row r="150" spans="1:9" s="1" customFormat="1" x14ac:dyDescent="0.35">
      <c r="A150" s="15" t="s">
        <v>703</v>
      </c>
      <c r="B150" s="1" t="s">
        <v>113</v>
      </c>
      <c r="C150" s="2" t="s">
        <v>845</v>
      </c>
      <c r="D150" s="2" t="s">
        <v>847</v>
      </c>
      <c r="E150" s="5">
        <v>560</v>
      </c>
      <c r="F150" s="14">
        <v>35.4</v>
      </c>
      <c r="G150" s="4" t="s">
        <v>108</v>
      </c>
      <c r="H150" s="4">
        <f t="shared" si="4"/>
        <v>8.7586581122921267E-2</v>
      </c>
      <c r="I150" s="4">
        <f t="shared" si="5"/>
        <v>9.1090044367838126E-3</v>
      </c>
    </row>
    <row r="151" spans="1:9" s="1" customFormat="1" x14ac:dyDescent="0.35">
      <c r="A151" s="15" t="s">
        <v>703</v>
      </c>
      <c r="B151" s="1" t="s">
        <v>113</v>
      </c>
      <c r="C151" s="2" t="s">
        <v>848</v>
      </c>
      <c r="D151" s="2" t="s">
        <v>849</v>
      </c>
      <c r="E151" s="5">
        <v>392</v>
      </c>
      <c r="F151" s="14">
        <v>23.1</v>
      </c>
      <c r="G151" s="4" t="s">
        <v>108</v>
      </c>
      <c r="H151" s="4">
        <f t="shared" si="4"/>
        <v>7.055280073461892E-2</v>
      </c>
      <c r="I151" s="4">
        <f t="shared" si="5"/>
        <v>7.3374912764003668E-3</v>
      </c>
    </row>
    <row r="152" spans="1:9" s="1" customFormat="1" x14ac:dyDescent="0.35">
      <c r="A152" s="15" t="s">
        <v>703</v>
      </c>
      <c r="B152" s="1" t="s">
        <v>113</v>
      </c>
      <c r="C152" s="2" t="s">
        <v>850</v>
      </c>
      <c r="D152" s="2" t="s">
        <v>853</v>
      </c>
      <c r="E152" s="5">
        <v>390</v>
      </c>
      <c r="F152" s="14">
        <v>27.6</v>
      </c>
      <c r="G152" s="4" t="s">
        <v>108</v>
      </c>
      <c r="H152" s="4">
        <f t="shared" si="4"/>
        <v>4.8669364366729667E-2</v>
      </c>
      <c r="I152" s="4">
        <f t="shared" si="5"/>
        <v>5.0616138941398858E-3</v>
      </c>
    </row>
    <row r="153" spans="1:9" s="1" customFormat="1" x14ac:dyDescent="0.35">
      <c r="A153" s="15" t="s">
        <v>984</v>
      </c>
      <c r="B153" s="1" t="s">
        <v>113</v>
      </c>
      <c r="C153" s="2" t="s">
        <v>454</v>
      </c>
      <c r="D153" s="2" t="s">
        <v>455</v>
      </c>
      <c r="E153" s="5">
        <v>1905</v>
      </c>
      <c r="F153" s="14">
        <v>72</v>
      </c>
      <c r="G153" s="4" t="s">
        <v>108</v>
      </c>
      <c r="H153" s="4">
        <f t="shared" si="4"/>
        <v>0.8334891764322917</v>
      </c>
      <c r="I153" s="4">
        <f t="shared" si="5"/>
        <v>8.6682874348958341E-2</v>
      </c>
    </row>
    <row r="154" spans="1:9" s="1" customFormat="1" x14ac:dyDescent="0.35">
      <c r="A154" s="15" t="s">
        <v>703</v>
      </c>
      <c r="B154" s="1" t="s">
        <v>113</v>
      </c>
      <c r="C154" s="2" t="s">
        <v>454</v>
      </c>
      <c r="D154" s="2" t="s">
        <v>846</v>
      </c>
      <c r="E154" s="5">
        <v>1680</v>
      </c>
      <c r="F154" s="14">
        <v>70</v>
      </c>
      <c r="G154" s="4" t="s">
        <v>108</v>
      </c>
      <c r="H154" s="4">
        <f t="shared" si="4"/>
        <v>0.6048</v>
      </c>
      <c r="I154" s="4">
        <f t="shared" si="5"/>
        <v>6.2899200000000002E-2</v>
      </c>
    </row>
    <row r="155" spans="1:9" s="1" customFormat="1" x14ac:dyDescent="0.35">
      <c r="A155" s="15" t="s">
        <v>703</v>
      </c>
      <c r="B155" s="1" t="s">
        <v>113</v>
      </c>
      <c r="C155" s="2" t="s">
        <v>454</v>
      </c>
      <c r="D155" s="2" t="s">
        <v>854</v>
      </c>
      <c r="E155" s="5">
        <v>1360</v>
      </c>
      <c r="F155" s="14">
        <v>52</v>
      </c>
      <c r="G155" s="4" t="s">
        <v>108</v>
      </c>
      <c r="H155" s="4">
        <f t="shared" si="4"/>
        <v>0.58142011834319529</v>
      </c>
      <c r="I155" s="4">
        <f t="shared" si="5"/>
        <v>6.0467692307692306E-2</v>
      </c>
    </row>
    <row r="156" spans="1:9" s="1" customFormat="1" x14ac:dyDescent="0.35">
      <c r="A156" s="15" t="s">
        <v>703</v>
      </c>
      <c r="B156" s="1" t="s">
        <v>113</v>
      </c>
      <c r="C156" s="2" t="s">
        <v>454</v>
      </c>
      <c r="D156" s="2" t="s">
        <v>855</v>
      </c>
      <c r="E156" s="5">
        <v>2020</v>
      </c>
      <c r="F156" s="14">
        <v>70</v>
      </c>
      <c r="G156" s="4" t="s">
        <v>108</v>
      </c>
      <c r="H156" s="4">
        <f t="shared" si="4"/>
        <v>1.0513275510204081</v>
      </c>
      <c r="I156" s="4">
        <f t="shared" si="5"/>
        <v>0.10933806530612245</v>
      </c>
    </row>
    <row r="157" spans="1:9" s="1" customFormat="1" x14ac:dyDescent="0.35">
      <c r="A157" s="15" t="s">
        <v>984</v>
      </c>
      <c r="B157" s="1" t="s">
        <v>113</v>
      </c>
      <c r="C157" s="2" t="s">
        <v>454</v>
      </c>
      <c r="D157" s="2" t="s">
        <v>9</v>
      </c>
      <c r="E157" s="5">
        <v>1810</v>
      </c>
      <c r="F157" s="14">
        <v>71</v>
      </c>
      <c r="G157" s="4" t="s">
        <v>108</v>
      </c>
      <c r="H157" s="4">
        <f t="shared" si="4"/>
        <v>0.73518907458837535</v>
      </c>
      <c r="I157" s="4">
        <f t="shared" si="5"/>
        <v>7.6459663757191043E-2</v>
      </c>
    </row>
    <row r="158" spans="1:9" s="1" customFormat="1" x14ac:dyDescent="0.35">
      <c r="A158" s="15" t="s">
        <v>703</v>
      </c>
      <c r="B158" s="1" t="s">
        <v>113</v>
      </c>
      <c r="C158" s="2" t="s">
        <v>454</v>
      </c>
      <c r="D158" s="2" t="s">
        <v>9</v>
      </c>
      <c r="E158" s="5">
        <v>1770</v>
      </c>
      <c r="F158" s="14">
        <v>60</v>
      </c>
      <c r="G158" s="4" t="s">
        <v>108</v>
      </c>
      <c r="H158" s="4">
        <f t="shared" si="4"/>
        <v>0.96271406250000002</v>
      </c>
      <c r="I158" s="4">
        <f t="shared" si="5"/>
        <v>0.1001222625</v>
      </c>
    </row>
    <row r="159" spans="1:9" s="1" customFormat="1" x14ac:dyDescent="0.35">
      <c r="A159" s="15" t="s">
        <v>703</v>
      </c>
      <c r="B159" s="1" t="s">
        <v>113</v>
      </c>
      <c r="C159" s="2" t="s">
        <v>454</v>
      </c>
      <c r="D159" s="2" t="s">
        <v>9</v>
      </c>
      <c r="E159" s="5">
        <v>1870</v>
      </c>
      <c r="F159" s="14">
        <v>59</v>
      </c>
      <c r="G159" s="4" t="s">
        <v>108</v>
      </c>
      <c r="H159" s="4">
        <f t="shared" si="4"/>
        <v>1.174088444412525</v>
      </c>
      <c r="I159" s="4">
        <f t="shared" si="5"/>
        <v>0.1221051982189026</v>
      </c>
    </row>
    <row r="160" spans="1:9" s="1" customFormat="1" x14ac:dyDescent="0.35">
      <c r="A160" s="15" t="s">
        <v>703</v>
      </c>
      <c r="B160" s="1" t="s">
        <v>113</v>
      </c>
      <c r="C160" s="2" t="s">
        <v>454</v>
      </c>
      <c r="D160" s="2" t="s">
        <v>9</v>
      </c>
      <c r="E160" s="5">
        <v>1630</v>
      </c>
      <c r="F160" s="14">
        <v>54</v>
      </c>
      <c r="G160" s="4" t="s">
        <v>108</v>
      </c>
      <c r="H160" s="4">
        <f t="shared" si="4"/>
        <v>0.92822938100137176</v>
      </c>
      <c r="I160" s="4">
        <f t="shared" si="5"/>
        <v>9.6535855624142658E-2</v>
      </c>
    </row>
    <row r="161" spans="1:9" s="1" customFormat="1" x14ac:dyDescent="0.35">
      <c r="A161" s="15" t="s">
        <v>703</v>
      </c>
      <c r="B161" s="1" t="s">
        <v>113</v>
      </c>
      <c r="C161" s="2" t="s">
        <v>454</v>
      </c>
      <c r="D161" s="2" t="s">
        <v>856</v>
      </c>
      <c r="E161" s="5">
        <v>2350</v>
      </c>
      <c r="F161" s="14">
        <v>77</v>
      </c>
      <c r="G161" s="4" t="s">
        <v>108</v>
      </c>
      <c r="H161" s="4">
        <f t="shared" si="4"/>
        <v>1.3680505776690843</v>
      </c>
      <c r="I161" s="4">
        <f t="shared" si="5"/>
        <v>0.14227726007758476</v>
      </c>
    </row>
    <row r="162" spans="1:9" s="1" customFormat="1" x14ac:dyDescent="0.35">
      <c r="A162" s="15" t="s">
        <v>703</v>
      </c>
      <c r="B162" s="1" t="s">
        <v>113</v>
      </c>
      <c r="C162" s="2" t="s">
        <v>454</v>
      </c>
      <c r="D162" s="2" t="s">
        <v>702</v>
      </c>
      <c r="E162" s="5">
        <v>2100</v>
      </c>
      <c r="F162" s="14">
        <v>52</v>
      </c>
      <c r="G162" s="4" t="s">
        <v>108</v>
      </c>
      <c r="H162" s="4">
        <f t="shared" si="4"/>
        <v>2.140578772189349</v>
      </c>
      <c r="I162" s="4">
        <f t="shared" si="5"/>
        <v>0.22262019230769231</v>
      </c>
    </row>
    <row r="163" spans="1:9" s="1" customFormat="1" x14ac:dyDescent="0.35">
      <c r="A163" s="15" t="s">
        <v>703</v>
      </c>
      <c r="B163" s="1" t="s">
        <v>113</v>
      </c>
      <c r="C163" s="2" t="s">
        <v>454</v>
      </c>
      <c r="D163" s="2" t="s">
        <v>702</v>
      </c>
      <c r="E163" s="5">
        <v>1940</v>
      </c>
      <c r="F163" s="14">
        <v>53</v>
      </c>
      <c r="G163" s="4" t="s">
        <v>108</v>
      </c>
      <c r="H163" s="4">
        <f t="shared" si="4"/>
        <v>1.6245514417942328</v>
      </c>
      <c r="I163" s="4">
        <f t="shared" si="5"/>
        <v>0.16895334994660022</v>
      </c>
    </row>
    <row r="164" spans="1:9" s="1" customFormat="1" x14ac:dyDescent="0.35">
      <c r="A164" s="15" t="s">
        <v>703</v>
      </c>
      <c r="B164" s="1" t="s">
        <v>113</v>
      </c>
      <c r="C164" s="2" t="s">
        <v>454</v>
      </c>
      <c r="D164" s="2" t="s">
        <v>857</v>
      </c>
      <c r="E164" s="5">
        <v>1530</v>
      </c>
      <c r="F164" s="14">
        <v>60</v>
      </c>
      <c r="G164" s="4" t="s">
        <v>108</v>
      </c>
      <c r="H164" s="4">
        <f t="shared" si="4"/>
        <v>0.62180156249999996</v>
      </c>
      <c r="I164" s="4">
        <f t="shared" si="5"/>
        <v>6.4667362500000006E-2</v>
      </c>
    </row>
    <row r="165" spans="1:9" s="1" customFormat="1" x14ac:dyDescent="0.35">
      <c r="A165" s="15" t="s">
        <v>703</v>
      </c>
      <c r="B165" s="1" t="s">
        <v>113</v>
      </c>
      <c r="C165" s="2" t="s">
        <v>454</v>
      </c>
      <c r="D165" s="2" t="s">
        <v>858</v>
      </c>
      <c r="E165" s="5">
        <v>1140</v>
      </c>
      <c r="F165" s="14">
        <v>37</v>
      </c>
      <c r="G165" s="4" t="s">
        <v>108</v>
      </c>
      <c r="H165" s="4">
        <f t="shared" si="4"/>
        <v>0.67638056975894811</v>
      </c>
      <c r="I165" s="4">
        <f t="shared" si="5"/>
        <v>7.0343579254930608E-2</v>
      </c>
    </row>
    <row r="166" spans="1:9" s="1" customFormat="1" x14ac:dyDescent="0.35">
      <c r="A166" s="15" t="s">
        <v>703</v>
      </c>
      <c r="B166" s="1" t="s">
        <v>113</v>
      </c>
      <c r="C166" s="2" t="s">
        <v>454</v>
      </c>
      <c r="D166" s="2" t="s">
        <v>859</v>
      </c>
      <c r="E166" s="5">
        <v>1760</v>
      </c>
      <c r="F166" s="14">
        <v>54</v>
      </c>
      <c r="G166" s="4" t="s">
        <v>108</v>
      </c>
      <c r="H166" s="4">
        <f t="shared" si="4"/>
        <v>1.1685048010973937</v>
      </c>
      <c r="I166" s="4">
        <f t="shared" si="5"/>
        <v>0.12152449931412895</v>
      </c>
    </row>
    <row r="167" spans="1:9" s="1" customFormat="1" x14ac:dyDescent="0.35">
      <c r="A167" s="15" t="s">
        <v>703</v>
      </c>
      <c r="B167" s="1" t="s">
        <v>113</v>
      </c>
      <c r="C167" s="2" t="s">
        <v>454</v>
      </c>
      <c r="D167" s="2" t="s">
        <v>859</v>
      </c>
      <c r="E167" s="5">
        <v>1860</v>
      </c>
      <c r="F167" s="14">
        <v>57</v>
      </c>
      <c r="G167" s="4" t="s">
        <v>108</v>
      </c>
      <c r="H167" s="4">
        <f t="shared" si="4"/>
        <v>1.2378531855955679</v>
      </c>
      <c r="I167" s="4">
        <f t="shared" si="5"/>
        <v>0.12873673130193905</v>
      </c>
    </row>
    <row r="168" spans="1:9" s="1" customFormat="1" x14ac:dyDescent="0.35">
      <c r="A168" s="15" t="s">
        <v>703</v>
      </c>
      <c r="B168" s="1" t="s">
        <v>113</v>
      </c>
      <c r="C168" s="2" t="s">
        <v>454</v>
      </c>
      <c r="D168" s="2" t="s">
        <v>859</v>
      </c>
      <c r="E168" s="5">
        <v>1930</v>
      </c>
      <c r="F168" s="14">
        <v>57</v>
      </c>
      <c r="G168" s="4" t="s">
        <v>108</v>
      </c>
      <c r="H168" s="4">
        <f t="shared" si="4"/>
        <v>1.3829364804555249</v>
      </c>
      <c r="I168" s="4">
        <f t="shared" si="5"/>
        <v>0.14382539396737459</v>
      </c>
    </row>
    <row r="169" spans="1:9" s="1" customFormat="1" x14ac:dyDescent="0.35">
      <c r="A169" s="15" t="s">
        <v>703</v>
      </c>
      <c r="B169" s="1" t="s">
        <v>113</v>
      </c>
      <c r="C169" s="2" t="s">
        <v>454</v>
      </c>
      <c r="D169" s="2" t="s">
        <v>270</v>
      </c>
      <c r="E169" s="5">
        <v>1170</v>
      </c>
      <c r="F169" s="14">
        <v>59</v>
      </c>
      <c r="G169" s="4" t="s">
        <v>108</v>
      </c>
      <c r="H169" s="4">
        <f t="shared" si="4"/>
        <v>0.28756337977592644</v>
      </c>
      <c r="I169" s="4">
        <f t="shared" si="5"/>
        <v>2.990659149669635E-2</v>
      </c>
    </row>
    <row r="170" spans="1:9" s="1" customFormat="1" x14ac:dyDescent="0.35">
      <c r="A170" s="15" t="s">
        <v>703</v>
      </c>
      <c r="B170" s="1" t="s">
        <v>113</v>
      </c>
      <c r="C170" s="2" t="s">
        <v>454</v>
      </c>
      <c r="D170" s="2" t="s">
        <v>270</v>
      </c>
      <c r="E170" s="5">
        <v>1100</v>
      </c>
      <c r="F170" s="14">
        <v>57</v>
      </c>
      <c r="G170" s="4" t="s">
        <v>108</v>
      </c>
      <c r="H170" s="4">
        <f t="shared" si="4"/>
        <v>0.25604032009849181</v>
      </c>
      <c r="I170" s="4">
        <f t="shared" si="5"/>
        <v>2.6628193290243154E-2</v>
      </c>
    </row>
    <row r="171" spans="1:9" s="1" customFormat="1" x14ac:dyDescent="0.35">
      <c r="A171" s="15" t="s">
        <v>703</v>
      </c>
      <c r="B171" s="1" t="s">
        <v>113</v>
      </c>
      <c r="C171" s="2" t="s">
        <v>454</v>
      </c>
      <c r="D171" s="2" t="s">
        <v>860</v>
      </c>
      <c r="E171" s="5">
        <v>2300</v>
      </c>
      <c r="F171" s="14">
        <v>64</v>
      </c>
      <c r="G171" s="4" t="s">
        <v>108</v>
      </c>
      <c r="H171" s="4">
        <f t="shared" si="4"/>
        <v>1.856536865234375</v>
      </c>
      <c r="I171" s="4">
        <f t="shared" si="5"/>
        <v>0.193079833984375</v>
      </c>
    </row>
    <row r="172" spans="1:9" s="1" customFormat="1" x14ac:dyDescent="0.35">
      <c r="A172" s="15" t="s">
        <v>703</v>
      </c>
      <c r="B172" s="1" t="s">
        <v>113</v>
      </c>
      <c r="C172" s="2" t="s">
        <v>454</v>
      </c>
      <c r="D172" s="2" t="s">
        <v>860</v>
      </c>
      <c r="E172" s="5">
        <v>2400</v>
      </c>
      <c r="F172" s="14">
        <v>59</v>
      </c>
      <c r="G172" s="4" t="s">
        <v>108</v>
      </c>
      <c r="H172" s="4">
        <f t="shared" si="4"/>
        <v>2.4820453892559611</v>
      </c>
      <c r="I172" s="4">
        <f t="shared" si="5"/>
        <v>0.25813272048261993</v>
      </c>
    </row>
    <row r="173" spans="1:9" s="1" customFormat="1" x14ac:dyDescent="0.35">
      <c r="A173" s="15" t="s">
        <v>703</v>
      </c>
      <c r="B173" s="1" t="s">
        <v>113</v>
      </c>
      <c r="C173" s="2" t="s">
        <v>454</v>
      </c>
      <c r="D173" s="2" t="s">
        <v>860</v>
      </c>
      <c r="E173" s="5">
        <v>2630</v>
      </c>
      <c r="F173" s="14">
        <v>64</v>
      </c>
      <c r="G173" s="4" t="s">
        <v>108</v>
      </c>
      <c r="H173" s="4">
        <f t="shared" si="4"/>
        <v>2.7757945251464844</v>
      </c>
      <c r="I173" s="4">
        <f t="shared" si="5"/>
        <v>0.28868263061523436</v>
      </c>
    </row>
    <row r="174" spans="1:9" s="1" customFormat="1" x14ac:dyDescent="0.35">
      <c r="A174" s="15" t="s">
        <v>703</v>
      </c>
      <c r="B174" s="1" t="s">
        <v>113</v>
      </c>
      <c r="C174" s="2" t="s">
        <v>454</v>
      </c>
      <c r="D174" s="2" t="s">
        <v>860</v>
      </c>
      <c r="E174" s="5">
        <v>2720</v>
      </c>
      <c r="F174" s="14">
        <v>60</v>
      </c>
      <c r="G174" s="4" t="s">
        <v>108</v>
      </c>
      <c r="H174" s="4">
        <f t="shared" si="4"/>
        <v>3.4936888888888888</v>
      </c>
      <c r="I174" s="4">
        <f t="shared" si="5"/>
        <v>0.36334364444444445</v>
      </c>
    </row>
    <row r="175" spans="1:9" s="1" customFormat="1" x14ac:dyDescent="0.35">
      <c r="A175" s="15" t="s">
        <v>703</v>
      </c>
      <c r="B175" s="1" t="s">
        <v>113</v>
      </c>
      <c r="C175" s="2" t="s">
        <v>454</v>
      </c>
      <c r="D175" s="2" t="s">
        <v>860</v>
      </c>
      <c r="E175" s="5">
        <v>2840</v>
      </c>
      <c r="F175" s="14">
        <v>67</v>
      </c>
      <c r="G175" s="4" t="s">
        <v>108</v>
      </c>
      <c r="H175" s="4">
        <f t="shared" si="4"/>
        <v>3.1892269993316997</v>
      </c>
      <c r="I175" s="4">
        <f t="shared" si="5"/>
        <v>0.33167960793049678</v>
      </c>
    </row>
    <row r="176" spans="1:9" s="1" customFormat="1" x14ac:dyDescent="0.35">
      <c r="A176" s="15" t="s">
        <v>703</v>
      </c>
      <c r="B176" s="1" t="s">
        <v>113</v>
      </c>
      <c r="C176" s="2" t="s">
        <v>454</v>
      </c>
      <c r="D176" s="2" t="s">
        <v>21</v>
      </c>
      <c r="E176" s="5">
        <v>2100</v>
      </c>
      <c r="F176" s="14">
        <v>65</v>
      </c>
      <c r="G176" s="4" t="s">
        <v>108</v>
      </c>
      <c r="H176" s="4">
        <f t="shared" si="4"/>
        <v>1.3699704142011833</v>
      </c>
      <c r="I176" s="4">
        <f t="shared" si="5"/>
        <v>0.14247692307692308</v>
      </c>
    </row>
    <row r="177" spans="1:9" s="1" customFormat="1" x14ac:dyDescent="0.35">
      <c r="A177" s="15" t="s">
        <v>703</v>
      </c>
      <c r="B177" s="1" t="s">
        <v>113</v>
      </c>
      <c r="C177" s="2" t="s">
        <v>122</v>
      </c>
      <c r="D177" s="2" t="s">
        <v>123</v>
      </c>
      <c r="E177" s="5">
        <v>580</v>
      </c>
      <c r="F177" s="14">
        <v>44</v>
      </c>
      <c r="G177" s="4" t="s">
        <v>108</v>
      </c>
      <c r="H177" s="4">
        <f t="shared" si="4"/>
        <v>6.298811983471074E-2</v>
      </c>
      <c r="I177" s="4">
        <f t="shared" si="5"/>
        <v>6.5507644628099168E-3</v>
      </c>
    </row>
    <row r="178" spans="1:9" s="1" customFormat="1" x14ac:dyDescent="0.35">
      <c r="A178" s="15" t="s">
        <v>703</v>
      </c>
      <c r="B178" s="1" t="s">
        <v>113</v>
      </c>
      <c r="C178" s="2" t="s">
        <v>122</v>
      </c>
      <c r="D178" s="2" t="s">
        <v>123</v>
      </c>
      <c r="E178" s="5">
        <v>491</v>
      </c>
      <c r="F178" s="14">
        <v>39.6</v>
      </c>
      <c r="G178" s="4" t="s">
        <v>108</v>
      </c>
      <c r="H178" s="4">
        <f t="shared" si="4"/>
        <v>4.7177412939368432E-2</v>
      </c>
      <c r="I178" s="4">
        <f t="shared" si="5"/>
        <v>4.9064509456943168E-3</v>
      </c>
    </row>
    <row r="179" spans="1:9" s="1" customFormat="1" x14ac:dyDescent="0.35">
      <c r="A179" s="15" t="s">
        <v>703</v>
      </c>
      <c r="B179" s="1" t="s">
        <v>113</v>
      </c>
      <c r="C179" s="2" t="s">
        <v>122</v>
      </c>
      <c r="D179" s="2" t="s">
        <v>123</v>
      </c>
      <c r="E179" s="5">
        <v>450</v>
      </c>
      <c r="F179" s="14">
        <v>37</v>
      </c>
      <c r="G179" s="4" t="s">
        <v>108</v>
      </c>
      <c r="H179" s="4">
        <f t="shared" si="4"/>
        <v>4.1601990504017528E-2</v>
      </c>
      <c r="I179" s="4">
        <f t="shared" si="5"/>
        <v>4.3266070124178234E-3</v>
      </c>
    </row>
    <row r="180" spans="1:9" s="1" customFormat="1" x14ac:dyDescent="0.35">
      <c r="A180" s="15" t="s">
        <v>703</v>
      </c>
      <c r="B180" s="1" t="s">
        <v>113</v>
      </c>
      <c r="C180" s="2" t="s">
        <v>122</v>
      </c>
      <c r="D180" s="2" t="s">
        <v>123</v>
      </c>
      <c r="E180" s="5">
        <v>369</v>
      </c>
      <c r="F180" s="14">
        <v>36</v>
      </c>
      <c r="G180" s="4" t="s">
        <v>108</v>
      </c>
      <c r="H180" s="4">
        <f t="shared" si="4"/>
        <v>2.42300390625E-2</v>
      </c>
      <c r="I180" s="4">
        <f t="shared" si="5"/>
        <v>2.5199240624999997E-3</v>
      </c>
    </row>
    <row r="181" spans="1:9" s="1" customFormat="1" x14ac:dyDescent="0.35">
      <c r="A181" s="15" t="s">
        <v>703</v>
      </c>
      <c r="B181" s="1" t="s">
        <v>113</v>
      </c>
      <c r="C181" s="2" t="s">
        <v>122</v>
      </c>
      <c r="D181" s="2" t="s">
        <v>123</v>
      </c>
      <c r="E181" s="5">
        <v>391</v>
      </c>
      <c r="F181" s="14">
        <v>32.1</v>
      </c>
      <c r="G181" s="4" t="s">
        <v>108</v>
      </c>
      <c r="H181" s="4">
        <f t="shared" si="4"/>
        <v>3.6257697785347577E-2</v>
      </c>
      <c r="I181" s="4">
        <f t="shared" si="5"/>
        <v>3.7708005696761482E-3</v>
      </c>
    </row>
    <row r="182" spans="1:9" s="1" customFormat="1" x14ac:dyDescent="0.35">
      <c r="A182" s="15" t="s">
        <v>703</v>
      </c>
      <c r="B182" s="1" t="s">
        <v>113</v>
      </c>
      <c r="C182" s="2" t="s">
        <v>122</v>
      </c>
      <c r="D182" s="2" t="s">
        <v>65</v>
      </c>
      <c r="E182" s="5">
        <v>423</v>
      </c>
      <c r="F182" s="14">
        <v>30.8</v>
      </c>
      <c r="G182" s="4" t="s">
        <v>108</v>
      </c>
      <c r="H182" s="4">
        <f t="shared" si="4"/>
        <v>4.9865443556038107E-2</v>
      </c>
      <c r="I182" s="4">
        <f t="shared" si="5"/>
        <v>5.1860061298279643E-3</v>
      </c>
    </row>
    <row r="183" spans="1:9" s="1" customFormat="1" x14ac:dyDescent="0.35">
      <c r="A183" s="15" t="s">
        <v>703</v>
      </c>
      <c r="B183" s="1" t="s">
        <v>113</v>
      </c>
      <c r="C183" s="2" t="s">
        <v>122</v>
      </c>
      <c r="D183" s="2" t="s">
        <v>861</v>
      </c>
      <c r="E183" s="5">
        <v>462</v>
      </c>
      <c r="F183" s="14">
        <v>29.8</v>
      </c>
      <c r="G183" s="4" t="s">
        <v>108</v>
      </c>
      <c r="H183" s="4">
        <f t="shared" si="4"/>
        <v>6.9402228503220573E-2</v>
      </c>
      <c r="I183" s="4">
        <f t="shared" si="5"/>
        <v>7.2178317643349383E-3</v>
      </c>
    </row>
    <row r="184" spans="1:9" s="1" customFormat="1" x14ac:dyDescent="0.35">
      <c r="A184" s="15" t="s">
        <v>703</v>
      </c>
      <c r="B184" s="1" t="s">
        <v>113</v>
      </c>
      <c r="C184" s="2" t="s">
        <v>122</v>
      </c>
      <c r="D184" s="2" t="s">
        <v>862</v>
      </c>
      <c r="E184" s="5">
        <v>415</v>
      </c>
      <c r="F184" s="14">
        <v>29.4</v>
      </c>
      <c r="G184" s="4" t="s">
        <v>108</v>
      </c>
      <c r="H184" s="4">
        <f t="shared" si="4"/>
        <v>5.1680849848442782E-2</v>
      </c>
      <c r="I184" s="4">
        <f t="shared" si="5"/>
        <v>5.3748083842380494E-3</v>
      </c>
    </row>
    <row r="185" spans="1:9" s="1" customFormat="1" x14ac:dyDescent="0.35">
      <c r="A185" s="15" t="s">
        <v>703</v>
      </c>
      <c r="B185" s="1" t="s">
        <v>113</v>
      </c>
      <c r="C185" s="2" t="s">
        <v>863</v>
      </c>
      <c r="D185" s="2" t="s">
        <v>625</v>
      </c>
      <c r="E185" s="5">
        <v>1000</v>
      </c>
      <c r="F185" s="14">
        <v>32</v>
      </c>
      <c r="G185" s="4" t="s">
        <v>108</v>
      </c>
      <c r="H185" s="4">
        <f t="shared" si="4"/>
        <v>0.6103515625</v>
      </c>
      <c r="I185" s="4">
        <f t="shared" si="5"/>
        <v>6.34765625E-2</v>
      </c>
    </row>
    <row r="186" spans="1:9" s="1" customFormat="1" x14ac:dyDescent="0.35">
      <c r="A186" s="15" t="s">
        <v>703</v>
      </c>
      <c r="B186" s="1" t="s">
        <v>113</v>
      </c>
      <c r="C186" s="2" t="s">
        <v>863</v>
      </c>
      <c r="D186" s="2" t="s">
        <v>864</v>
      </c>
      <c r="E186" s="5">
        <v>950</v>
      </c>
      <c r="F186" s="14">
        <v>33</v>
      </c>
      <c r="G186" s="4" t="s">
        <v>108</v>
      </c>
      <c r="H186" s="4">
        <f t="shared" si="4"/>
        <v>0.4920655417814509</v>
      </c>
      <c r="I186" s="4">
        <f t="shared" si="5"/>
        <v>5.1174816345270893E-2</v>
      </c>
    </row>
    <row r="187" spans="1:9" s="1" customFormat="1" x14ac:dyDescent="0.35">
      <c r="A187" s="15" t="s">
        <v>986</v>
      </c>
      <c r="B187" s="1" t="s">
        <v>113</v>
      </c>
      <c r="C187" s="2" t="s">
        <v>124</v>
      </c>
      <c r="D187" s="2" t="s">
        <v>456</v>
      </c>
      <c r="E187" s="5">
        <v>370</v>
      </c>
      <c r="F187" s="14">
        <v>26</v>
      </c>
      <c r="G187" s="4" t="s">
        <v>108</v>
      </c>
      <c r="H187" s="4">
        <f t="shared" si="4"/>
        <v>4.6831545857988169E-2</v>
      </c>
      <c r="I187" s="4">
        <f t="shared" si="5"/>
        <v>4.8704807692307693E-3</v>
      </c>
    </row>
    <row r="188" spans="1:9" s="1" customFormat="1" x14ac:dyDescent="0.35">
      <c r="A188" s="15" t="s">
        <v>984</v>
      </c>
      <c r="B188" s="1" t="s">
        <v>113</v>
      </c>
      <c r="C188" s="2" t="s">
        <v>124</v>
      </c>
      <c r="D188" s="2" t="s">
        <v>456</v>
      </c>
      <c r="E188" s="5">
        <v>369</v>
      </c>
      <c r="F188" s="14">
        <v>28</v>
      </c>
      <c r="G188" s="4" t="s">
        <v>108</v>
      </c>
      <c r="H188" s="4">
        <f t="shared" si="4"/>
        <v>4.0053738042091835E-2</v>
      </c>
      <c r="I188" s="4">
        <f t="shared" si="5"/>
        <v>4.1655887563775505E-3</v>
      </c>
    </row>
    <row r="189" spans="1:9" s="1" customFormat="1" x14ac:dyDescent="0.35">
      <c r="A189" s="15" t="s">
        <v>986</v>
      </c>
      <c r="B189" s="1" t="s">
        <v>113</v>
      </c>
      <c r="C189" s="2" t="s">
        <v>124</v>
      </c>
      <c r="D189" s="2" t="s">
        <v>212</v>
      </c>
      <c r="E189" s="5">
        <v>520</v>
      </c>
      <c r="F189" s="14">
        <v>26.2</v>
      </c>
      <c r="G189" s="4" t="s">
        <v>108</v>
      </c>
      <c r="H189" s="4">
        <f t="shared" si="4"/>
        <v>0.12802284249169629</v>
      </c>
      <c r="I189" s="4">
        <f t="shared" si="5"/>
        <v>1.3314375619136416E-2</v>
      </c>
    </row>
    <row r="190" spans="1:9" s="1" customFormat="1" x14ac:dyDescent="0.35">
      <c r="A190" s="15" t="s">
        <v>986</v>
      </c>
      <c r="B190" s="1" t="s">
        <v>113</v>
      </c>
      <c r="C190" s="2" t="s">
        <v>124</v>
      </c>
      <c r="D190" s="2" t="s">
        <v>580</v>
      </c>
      <c r="E190" s="5">
        <v>420</v>
      </c>
      <c r="F190" s="14">
        <v>28</v>
      </c>
      <c r="G190" s="4" t="s">
        <v>108</v>
      </c>
      <c r="H190" s="4">
        <f t="shared" si="4"/>
        <v>5.9062499999999997E-2</v>
      </c>
      <c r="I190" s="4">
        <f t="shared" si="5"/>
        <v>6.1425000000000004E-3</v>
      </c>
    </row>
    <row r="191" spans="1:9" s="1" customFormat="1" x14ac:dyDescent="0.35">
      <c r="A191" s="15" t="s">
        <v>986</v>
      </c>
      <c r="B191" s="1" t="s">
        <v>113</v>
      </c>
      <c r="C191" s="2" t="s">
        <v>124</v>
      </c>
      <c r="D191" s="2" t="s">
        <v>457</v>
      </c>
      <c r="E191" s="5">
        <v>480</v>
      </c>
      <c r="F191" s="14">
        <v>27.4</v>
      </c>
      <c r="G191" s="4" t="s">
        <v>108</v>
      </c>
      <c r="H191" s="4">
        <f t="shared" si="4"/>
        <v>9.2066705738185317E-2</v>
      </c>
      <c r="I191" s="4">
        <f t="shared" si="5"/>
        <v>9.5749373967712742E-3</v>
      </c>
    </row>
    <row r="192" spans="1:9" s="1" customFormat="1" x14ac:dyDescent="0.35">
      <c r="A192" s="15" t="s">
        <v>984</v>
      </c>
      <c r="B192" s="1" t="s">
        <v>113</v>
      </c>
      <c r="C192" s="2" t="s">
        <v>124</v>
      </c>
      <c r="D192" s="2" t="s">
        <v>457</v>
      </c>
      <c r="E192" s="5">
        <v>445</v>
      </c>
      <c r="F192" s="14">
        <v>30</v>
      </c>
      <c r="G192" s="4" t="s">
        <v>108</v>
      </c>
      <c r="H192" s="4">
        <f t="shared" si="4"/>
        <v>6.1195225694444445E-2</v>
      </c>
      <c r="I192" s="4">
        <f t="shared" si="5"/>
        <v>6.3643034722222214E-3</v>
      </c>
    </row>
    <row r="193" spans="1:9" s="1" customFormat="1" x14ac:dyDescent="0.35">
      <c r="A193" s="15" t="s">
        <v>986</v>
      </c>
      <c r="B193" s="1" t="s">
        <v>113</v>
      </c>
      <c r="C193" s="2" t="s">
        <v>124</v>
      </c>
      <c r="D193" s="2" t="s">
        <v>581</v>
      </c>
      <c r="E193" s="5">
        <v>450</v>
      </c>
      <c r="F193" s="14">
        <v>28.7</v>
      </c>
      <c r="G193" s="4" t="s">
        <v>108</v>
      </c>
      <c r="H193" s="4">
        <f t="shared" si="4"/>
        <v>6.9143883014240806E-2</v>
      </c>
      <c r="I193" s="4">
        <f t="shared" si="5"/>
        <v>7.1909638334810427E-3</v>
      </c>
    </row>
    <row r="194" spans="1:9" s="1" customFormat="1" x14ac:dyDescent="0.35">
      <c r="A194" s="15" t="s">
        <v>984</v>
      </c>
      <c r="B194" s="1" t="s">
        <v>113</v>
      </c>
      <c r="C194" s="2" t="s">
        <v>124</v>
      </c>
      <c r="D194" s="2" t="s">
        <v>459</v>
      </c>
      <c r="E194" s="5">
        <v>536</v>
      </c>
      <c r="F194" s="14">
        <v>33</v>
      </c>
      <c r="G194" s="4" t="s">
        <v>108</v>
      </c>
      <c r="H194" s="4">
        <f t="shared" ref="H194:H234" si="6">(E194^3/F194^2)/(1.6*10^6)</f>
        <v>8.8378475665748399E-2</v>
      </c>
      <c r="I194" s="4">
        <f t="shared" ref="I194:I234" si="7">(0.104*E194^3/F194^2)/(1.6*10^6)</f>
        <v>9.1913614692378329E-3</v>
      </c>
    </row>
    <row r="195" spans="1:9" s="1" customFormat="1" x14ac:dyDescent="0.35">
      <c r="A195" s="15" t="s">
        <v>986</v>
      </c>
      <c r="B195" s="1" t="s">
        <v>113</v>
      </c>
      <c r="C195" s="2" t="s">
        <v>124</v>
      </c>
      <c r="D195" s="2" t="s">
        <v>126</v>
      </c>
      <c r="E195" s="5">
        <v>440</v>
      </c>
      <c r="F195" s="14">
        <v>27</v>
      </c>
      <c r="G195" s="4" t="s">
        <v>108</v>
      </c>
      <c r="H195" s="4">
        <f t="shared" si="6"/>
        <v>7.3031550068587109E-2</v>
      </c>
      <c r="I195" s="4">
        <f t="shared" si="7"/>
        <v>7.5952812071330596E-3</v>
      </c>
    </row>
    <row r="196" spans="1:9" s="1" customFormat="1" x14ac:dyDescent="0.35">
      <c r="A196" s="15" t="s">
        <v>986</v>
      </c>
      <c r="B196" s="1" t="s">
        <v>113</v>
      </c>
      <c r="C196" s="2" t="s">
        <v>124</v>
      </c>
      <c r="D196" s="2" t="s">
        <v>100</v>
      </c>
      <c r="E196" s="5">
        <v>540</v>
      </c>
      <c r="F196" s="14">
        <v>26.5</v>
      </c>
      <c r="G196" s="4" t="s">
        <v>108</v>
      </c>
      <c r="H196" s="4">
        <f t="shared" si="6"/>
        <v>0.14014239943040227</v>
      </c>
      <c r="I196" s="4">
        <f t="shared" si="7"/>
        <v>1.4574809540761837E-2</v>
      </c>
    </row>
    <row r="197" spans="1:9" s="1" customFormat="1" x14ac:dyDescent="0.35">
      <c r="A197" s="15" t="s">
        <v>986</v>
      </c>
      <c r="B197" s="1" t="s">
        <v>113</v>
      </c>
      <c r="C197" s="2" t="s">
        <v>124</v>
      </c>
      <c r="D197" s="2" t="s">
        <v>100</v>
      </c>
      <c r="E197" s="5">
        <v>490</v>
      </c>
      <c r="F197" s="14">
        <v>27.8</v>
      </c>
      <c r="G197" s="4" t="s">
        <v>108</v>
      </c>
      <c r="H197" s="4">
        <f t="shared" si="6"/>
        <v>9.5143399668754208E-2</v>
      </c>
      <c r="I197" s="4">
        <f t="shared" si="7"/>
        <v>9.8949135655504363E-3</v>
      </c>
    </row>
    <row r="198" spans="1:9" s="1" customFormat="1" x14ac:dyDescent="0.35">
      <c r="A198" s="15" t="s">
        <v>986</v>
      </c>
      <c r="B198" s="1" t="s">
        <v>113</v>
      </c>
      <c r="C198" s="2" t="s">
        <v>124</v>
      </c>
      <c r="D198" s="2" t="s">
        <v>583</v>
      </c>
      <c r="E198" s="5">
        <v>400</v>
      </c>
      <c r="F198" s="14">
        <v>31</v>
      </c>
      <c r="G198" s="4" t="s">
        <v>108</v>
      </c>
      <c r="H198" s="4">
        <f t="shared" si="6"/>
        <v>4.1623309053069713E-2</v>
      </c>
      <c r="I198" s="4">
        <f t="shared" si="7"/>
        <v>4.3288241415192514E-3</v>
      </c>
    </row>
    <row r="199" spans="1:9" s="1" customFormat="1" x14ac:dyDescent="0.35">
      <c r="A199" s="15" t="s">
        <v>984</v>
      </c>
      <c r="B199" s="1" t="s">
        <v>113</v>
      </c>
      <c r="C199" s="2" t="s">
        <v>124</v>
      </c>
      <c r="D199" s="2" t="s">
        <v>460</v>
      </c>
      <c r="E199" s="5">
        <v>505</v>
      </c>
      <c r="F199" s="14">
        <v>28.8</v>
      </c>
      <c r="G199" s="4" t="s">
        <v>108</v>
      </c>
      <c r="H199" s="4">
        <f t="shared" si="6"/>
        <v>9.7044108826437117E-2</v>
      </c>
      <c r="I199" s="4">
        <f t="shared" si="7"/>
        <v>1.0092587317949459E-2</v>
      </c>
    </row>
    <row r="200" spans="1:9" s="1" customFormat="1" x14ac:dyDescent="0.35">
      <c r="A200" s="15" t="s">
        <v>986</v>
      </c>
      <c r="B200" s="1" t="s">
        <v>113</v>
      </c>
      <c r="C200" s="2" t="s">
        <v>124</v>
      </c>
      <c r="D200" s="2" t="s">
        <v>461</v>
      </c>
      <c r="E200" s="5">
        <v>460</v>
      </c>
      <c r="F200" s="14">
        <v>35</v>
      </c>
      <c r="G200" s="4" t="s">
        <v>108</v>
      </c>
      <c r="H200" s="4">
        <f t="shared" si="6"/>
        <v>4.9661224489795923E-2</v>
      </c>
      <c r="I200" s="4">
        <f t="shared" si="7"/>
        <v>5.1647673469387761E-3</v>
      </c>
    </row>
    <row r="201" spans="1:9" s="1" customFormat="1" x14ac:dyDescent="0.35">
      <c r="A201" s="15" t="s">
        <v>984</v>
      </c>
      <c r="B201" s="1" t="s">
        <v>113</v>
      </c>
      <c r="C201" s="2" t="s">
        <v>124</v>
      </c>
      <c r="D201" s="2" t="s">
        <v>461</v>
      </c>
      <c r="E201" s="5">
        <v>440</v>
      </c>
      <c r="F201" s="14">
        <v>41</v>
      </c>
      <c r="G201" s="4" t="s">
        <v>108</v>
      </c>
      <c r="H201" s="4">
        <f t="shared" si="6"/>
        <v>3.1671624033313507E-2</v>
      </c>
      <c r="I201" s="4">
        <f t="shared" si="7"/>
        <v>3.2938488994646042E-3</v>
      </c>
    </row>
    <row r="202" spans="1:9" s="1" customFormat="1" x14ac:dyDescent="0.35">
      <c r="A202" s="15" t="s">
        <v>984</v>
      </c>
      <c r="B202" s="1" t="s">
        <v>113</v>
      </c>
      <c r="C202" s="2" t="s">
        <v>124</v>
      </c>
      <c r="D202" s="2" t="s">
        <v>461</v>
      </c>
      <c r="E202" s="5">
        <v>449</v>
      </c>
      <c r="F202" s="14">
        <v>31.4</v>
      </c>
      <c r="G202" s="4" t="s">
        <v>108</v>
      </c>
      <c r="H202" s="4">
        <f t="shared" si="6"/>
        <v>5.7379894341555444E-2</v>
      </c>
      <c r="I202" s="4">
        <f t="shared" si="7"/>
        <v>5.9675090115217664E-3</v>
      </c>
    </row>
    <row r="203" spans="1:9" s="1" customFormat="1" x14ac:dyDescent="0.35">
      <c r="A203" s="15" t="s">
        <v>986</v>
      </c>
      <c r="B203" s="1" t="s">
        <v>113</v>
      </c>
      <c r="C203" s="2" t="s">
        <v>124</v>
      </c>
      <c r="D203" s="2" t="s">
        <v>584</v>
      </c>
      <c r="E203" s="5">
        <v>480</v>
      </c>
      <c r="F203" s="14">
        <v>31</v>
      </c>
      <c r="G203" s="4" t="s">
        <v>108</v>
      </c>
      <c r="H203" s="4">
        <f t="shared" si="6"/>
        <v>7.1925078043704474E-2</v>
      </c>
      <c r="I203" s="4">
        <f t="shared" si="7"/>
        <v>7.4802081165452651E-3</v>
      </c>
    </row>
    <row r="204" spans="1:9" s="1" customFormat="1" x14ac:dyDescent="0.35">
      <c r="A204" s="15" t="s">
        <v>984</v>
      </c>
      <c r="B204" s="1" t="s">
        <v>113</v>
      </c>
      <c r="C204" s="2" t="s">
        <v>124</v>
      </c>
      <c r="D204" s="2" t="s">
        <v>462</v>
      </c>
      <c r="E204" s="5">
        <v>448</v>
      </c>
      <c r="F204" s="14">
        <v>29.3</v>
      </c>
      <c r="G204" s="4" t="s">
        <v>108</v>
      </c>
      <c r="H204" s="4">
        <f t="shared" si="6"/>
        <v>6.5460424699181119E-2</v>
      </c>
      <c r="I204" s="4">
        <f t="shared" si="7"/>
        <v>6.8078841687148357E-3</v>
      </c>
    </row>
    <row r="205" spans="1:9" s="1" customFormat="1" x14ac:dyDescent="0.35">
      <c r="A205" s="15" t="s">
        <v>986</v>
      </c>
      <c r="B205" s="1" t="s">
        <v>113</v>
      </c>
      <c r="C205" s="2" t="s">
        <v>124</v>
      </c>
      <c r="D205" s="2" t="s">
        <v>132</v>
      </c>
      <c r="E205" s="5">
        <v>390</v>
      </c>
      <c r="F205" s="14">
        <v>28</v>
      </c>
      <c r="G205" s="4" t="s">
        <v>108</v>
      </c>
      <c r="H205" s="4">
        <f t="shared" si="6"/>
        <v>4.7288743622448982E-2</v>
      </c>
      <c r="I205" s="4">
        <f t="shared" si="7"/>
        <v>4.9180293367346939E-3</v>
      </c>
    </row>
    <row r="206" spans="1:9" s="1" customFormat="1" x14ac:dyDescent="0.35">
      <c r="A206" s="15" t="s">
        <v>985</v>
      </c>
      <c r="B206" s="1" t="s">
        <v>113</v>
      </c>
      <c r="C206" s="2" t="s">
        <v>124</v>
      </c>
      <c r="D206" s="2" t="s">
        <v>65</v>
      </c>
      <c r="E206" s="5">
        <v>370</v>
      </c>
      <c r="F206" s="14">
        <v>27</v>
      </c>
      <c r="G206" s="4" t="s">
        <v>108</v>
      </c>
      <c r="H206" s="4">
        <f t="shared" si="6"/>
        <v>4.3426783264746228E-2</v>
      </c>
      <c r="I206" s="4">
        <f t="shared" si="7"/>
        <v>4.5163854595336077E-3</v>
      </c>
    </row>
    <row r="207" spans="1:9" s="1" customFormat="1" x14ac:dyDescent="0.35">
      <c r="A207" s="15" t="s">
        <v>984</v>
      </c>
      <c r="B207" s="1" t="s">
        <v>113</v>
      </c>
      <c r="C207" s="2" t="s">
        <v>124</v>
      </c>
      <c r="D207" s="2" t="s">
        <v>21</v>
      </c>
      <c r="E207" s="5">
        <v>580</v>
      </c>
      <c r="F207" s="14">
        <v>36.299999999999997</v>
      </c>
      <c r="G207" s="4" t="s">
        <v>108</v>
      </c>
      <c r="H207" s="4">
        <f t="shared" si="6"/>
        <v>9.2544528682770619E-2</v>
      </c>
      <c r="I207" s="4">
        <f t="shared" si="7"/>
        <v>9.624630983008144E-3</v>
      </c>
    </row>
    <row r="208" spans="1:9" s="1" customFormat="1" x14ac:dyDescent="0.35">
      <c r="A208" s="15" t="s">
        <v>984</v>
      </c>
      <c r="B208" s="1" t="s">
        <v>113</v>
      </c>
      <c r="C208" s="2" t="s">
        <v>124</v>
      </c>
      <c r="D208" s="2" t="s">
        <v>21</v>
      </c>
      <c r="E208" s="5">
        <v>520</v>
      </c>
      <c r="F208" s="14">
        <v>32</v>
      </c>
      <c r="G208" s="4" t="s">
        <v>108</v>
      </c>
      <c r="H208" s="4">
        <f t="shared" si="6"/>
        <v>8.5820312499999996E-2</v>
      </c>
      <c r="I208" s="4">
        <f t="shared" si="7"/>
        <v>8.9253124999999992E-3</v>
      </c>
    </row>
    <row r="209" spans="1:9" s="1" customFormat="1" x14ac:dyDescent="0.35">
      <c r="A209" s="15" t="s">
        <v>984</v>
      </c>
      <c r="B209" s="1" t="s">
        <v>113</v>
      </c>
      <c r="C209" s="2" t="s">
        <v>124</v>
      </c>
      <c r="D209" s="2" t="s">
        <v>463</v>
      </c>
      <c r="E209" s="5">
        <v>482</v>
      </c>
      <c r="F209" s="14">
        <v>27.2</v>
      </c>
      <c r="G209" s="4" t="s">
        <v>108</v>
      </c>
      <c r="H209" s="4">
        <f t="shared" si="6"/>
        <v>9.4598298280709356E-2</v>
      </c>
      <c r="I209" s="4">
        <f t="shared" si="7"/>
        <v>9.8382230211937725E-3</v>
      </c>
    </row>
    <row r="210" spans="1:9" s="1" customFormat="1" x14ac:dyDescent="0.35">
      <c r="A210" s="15" t="s">
        <v>986</v>
      </c>
      <c r="B210" s="1" t="s">
        <v>113</v>
      </c>
      <c r="C210" s="2" t="s">
        <v>124</v>
      </c>
      <c r="D210" s="2" t="s">
        <v>585</v>
      </c>
      <c r="E210" s="5">
        <v>390</v>
      </c>
      <c r="F210" s="14">
        <v>31.1</v>
      </c>
      <c r="G210" s="4" t="s">
        <v>108</v>
      </c>
      <c r="H210" s="4">
        <f t="shared" si="6"/>
        <v>3.8331256914217182E-2</v>
      </c>
      <c r="I210" s="4">
        <f t="shared" si="7"/>
        <v>3.9864507190785865E-3</v>
      </c>
    </row>
    <row r="211" spans="1:9" s="1" customFormat="1" x14ac:dyDescent="0.35">
      <c r="A211" s="15" t="s">
        <v>986</v>
      </c>
      <c r="B211" s="1" t="s">
        <v>113</v>
      </c>
      <c r="C211" s="2" t="s">
        <v>124</v>
      </c>
      <c r="D211" s="2" t="s">
        <v>464</v>
      </c>
      <c r="E211" s="5">
        <v>540</v>
      </c>
      <c r="F211" s="14">
        <v>32.4</v>
      </c>
      <c r="G211" s="4" t="s">
        <v>108</v>
      </c>
      <c r="H211" s="4">
        <f t="shared" si="6"/>
        <v>9.375E-2</v>
      </c>
      <c r="I211" s="4">
        <f t="shared" si="7"/>
        <v>9.75E-3</v>
      </c>
    </row>
    <row r="212" spans="1:9" s="1" customFormat="1" x14ac:dyDescent="0.35">
      <c r="A212" s="15" t="s">
        <v>986</v>
      </c>
      <c r="B212" s="1" t="s">
        <v>113</v>
      </c>
      <c r="C212" s="2" t="s">
        <v>124</v>
      </c>
      <c r="D212" s="2" t="s">
        <v>464</v>
      </c>
      <c r="E212" s="5">
        <v>570</v>
      </c>
      <c r="F212" s="14">
        <v>33</v>
      </c>
      <c r="G212" s="4" t="s">
        <v>108</v>
      </c>
      <c r="H212" s="4">
        <f t="shared" si="6"/>
        <v>0.1062861570247934</v>
      </c>
      <c r="I212" s="4">
        <f t="shared" si="7"/>
        <v>1.1053760330578512E-2</v>
      </c>
    </row>
    <row r="213" spans="1:9" s="1" customFormat="1" x14ac:dyDescent="0.35">
      <c r="A213" s="15" t="s">
        <v>984</v>
      </c>
      <c r="B213" s="1" t="s">
        <v>113</v>
      </c>
      <c r="C213" s="2" t="s">
        <v>124</v>
      </c>
      <c r="D213" s="2" t="s">
        <v>464</v>
      </c>
      <c r="E213" s="5">
        <v>508</v>
      </c>
      <c r="F213" s="14">
        <v>37</v>
      </c>
      <c r="G213" s="4" t="s">
        <v>108</v>
      </c>
      <c r="H213" s="4">
        <f t="shared" si="6"/>
        <v>5.9850489408327247E-2</v>
      </c>
      <c r="I213" s="4">
        <f t="shared" si="7"/>
        <v>6.2244508984660328E-3</v>
      </c>
    </row>
    <row r="214" spans="1:9" s="1" customFormat="1" x14ac:dyDescent="0.35">
      <c r="A214" s="15" t="s">
        <v>984</v>
      </c>
      <c r="B214" s="1" t="s">
        <v>113</v>
      </c>
      <c r="C214" s="2" t="s">
        <v>124</v>
      </c>
      <c r="D214" s="2" t="s">
        <v>464</v>
      </c>
      <c r="E214" s="5">
        <v>470</v>
      </c>
      <c r="F214" s="14">
        <v>32.5</v>
      </c>
      <c r="G214" s="4" t="s">
        <v>108</v>
      </c>
      <c r="H214" s="4">
        <f t="shared" si="6"/>
        <v>6.1433727810650887E-2</v>
      </c>
      <c r="I214" s="4">
        <f t="shared" si="7"/>
        <v>6.3891076923076927E-3</v>
      </c>
    </row>
    <row r="215" spans="1:9" s="1" customFormat="1" x14ac:dyDescent="0.35">
      <c r="A215" s="15" t="s">
        <v>703</v>
      </c>
      <c r="B215" s="1" t="s">
        <v>113</v>
      </c>
      <c r="C215" s="2" t="s">
        <v>465</v>
      </c>
      <c r="D215" s="2" t="s">
        <v>866</v>
      </c>
      <c r="E215" s="5">
        <v>571</v>
      </c>
      <c r="F215" s="14">
        <v>33</v>
      </c>
      <c r="G215" s="4" t="s">
        <v>108</v>
      </c>
      <c r="H215" s="4">
        <f t="shared" si="6"/>
        <v>0.10684653983011938</v>
      </c>
      <c r="I215" s="4">
        <f t="shared" si="7"/>
        <v>1.1112040142332415E-2</v>
      </c>
    </row>
    <row r="216" spans="1:9" s="1" customFormat="1" x14ac:dyDescent="0.35">
      <c r="A216" s="15" t="s">
        <v>703</v>
      </c>
      <c r="B216" s="1" t="s">
        <v>113</v>
      </c>
      <c r="C216" s="2" t="s">
        <v>465</v>
      </c>
      <c r="D216" s="2" t="s">
        <v>867</v>
      </c>
      <c r="E216" s="5">
        <v>614</v>
      </c>
      <c r="F216" s="14">
        <v>34.299999999999997</v>
      </c>
      <c r="G216" s="4" t="s">
        <v>108</v>
      </c>
      <c r="H216" s="4">
        <f t="shared" si="6"/>
        <v>0.12296935375566305</v>
      </c>
      <c r="I216" s="4">
        <f t="shared" si="7"/>
        <v>1.2788812790588957E-2</v>
      </c>
    </row>
    <row r="217" spans="1:9" s="1" customFormat="1" x14ac:dyDescent="0.35">
      <c r="A217" s="15" t="s">
        <v>703</v>
      </c>
      <c r="B217" s="1" t="s">
        <v>113</v>
      </c>
      <c r="C217" s="2" t="s">
        <v>465</v>
      </c>
      <c r="D217" s="2" t="s">
        <v>867</v>
      </c>
      <c r="E217" s="5">
        <v>652</v>
      </c>
      <c r="F217" s="14">
        <v>37</v>
      </c>
      <c r="G217" s="4" t="s">
        <v>108</v>
      </c>
      <c r="H217" s="4">
        <f t="shared" si="6"/>
        <v>0.12653753104455806</v>
      </c>
      <c r="I217" s="4">
        <f t="shared" si="7"/>
        <v>1.3159903228634039E-2</v>
      </c>
    </row>
    <row r="218" spans="1:9" s="1" customFormat="1" x14ac:dyDescent="0.35">
      <c r="A218" s="15" t="s">
        <v>703</v>
      </c>
      <c r="B218" s="1" t="s">
        <v>113</v>
      </c>
      <c r="C218" s="2" t="s">
        <v>465</v>
      </c>
      <c r="D218" s="2" t="s">
        <v>867</v>
      </c>
      <c r="E218" s="5">
        <v>647</v>
      </c>
      <c r="F218" s="14">
        <v>36.700000000000003</v>
      </c>
      <c r="G218" s="4" t="s">
        <v>108</v>
      </c>
      <c r="H218" s="4">
        <f t="shared" si="6"/>
        <v>0.12567842539108612</v>
      </c>
      <c r="I218" s="4">
        <f t="shared" si="7"/>
        <v>1.3070556240672956E-2</v>
      </c>
    </row>
    <row r="219" spans="1:9" s="1" customFormat="1" x14ac:dyDescent="0.35">
      <c r="A219" s="15" t="s">
        <v>703</v>
      </c>
      <c r="B219" s="1" t="s">
        <v>113</v>
      </c>
      <c r="C219" s="2" t="s">
        <v>465</v>
      </c>
      <c r="D219" s="2" t="s">
        <v>868</v>
      </c>
      <c r="E219" s="5">
        <v>590</v>
      </c>
      <c r="F219" s="14">
        <v>30</v>
      </c>
      <c r="G219" s="4" t="s">
        <v>108</v>
      </c>
      <c r="H219" s="4">
        <f t="shared" si="6"/>
        <v>0.14262430555555555</v>
      </c>
      <c r="I219" s="4">
        <f t="shared" si="7"/>
        <v>1.4832927777777777E-2</v>
      </c>
    </row>
    <row r="220" spans="1:9" s="1" customFormat="1" x14ac:dyDescent="0.35">
      <c r="A220" s="15" t="s">
        <v>703</v>
      </c>
      <c r="B220" s="1" t="s">
        <v>113</v>
      </c>
      <c r="C220" s="2" t="s">
        <v>465</v>
      </c>
      <c r="D220" s="2" t="s">
        <v>869</v>
      </c>
      <c r="E220" s="5">
        <v>560</v>
      </c>
      <c r="F220" s="14">
        <v>31</v>
      </c>
      <c r="G220" s="4" t="s">
        <v>108</v>
      </c>
      <c r="H220" s="4">
        <f t="shared" si="6"/>
        <v>0.11421436004162332</v>
      </c>
      <c r="I220" s="4">
        <f t="shared" si="7"/>
        <v>1.1878293444328824E-2</v>
      </c>
    </row>
    <row r="221" spans="1:9" s="1" customFormat="1" x14ac:dyDescent="0.35">
      <c r="A221" s="15" t="s">
        <v>703</v>
      </c>
      <c r="B221" s="1" t="s">
        <v>113</v>
      </c>
      <c r="C221" s="2" t="s">
        <v>465</v>
      </c>
      <c r="D221" s="2" t="s">
        <v>176</v>
      </c>
      <c r="E221" s="5">
        <v>630</v>
      </c>
      <c r="F221" s="14">
        <v>35</v>
      </c>
      <c r="G221" s="4" t="s">
        <v>108</v>
      </c>
      <c r="H221" s="4">
        <f t="shared" si="6"/>
        <v>0.12757499999999999</v>
      </c>
      <c r="I221" s="4">
        <f t="shared" si="7"/>
        <v>1.32678E-2</v>
      </c>
    </row>
    <row r="222" spans="1:9" s="1" customFormat="1" x14ac:dyDescent="0.35">
      <c r="A222" s="15" t="s">
        <v>703</v>
      </c>
      <c r="B222" s="1" t="s">
        <v>113</v>
      </c>
      <c r="C222" s="2" t="s">
        <v>465</v>
      </c>
      <c r="D222" s="2" t="s">
        <v>176</v>
      </c>
      <c r="E222" s="5">
        <v>620</v>
      </c>
      <c r="F222" s="14">
        <v>35</v>
      </c>
      <c r="G222" s="4" t="s">
        <v>108</v>
      </c>
      <c r="H222" s="4">
        <f t="shared" si="6"/>
        <v>0.12159591836734693</v>
      </c>
      <c r="I222" s="4">
        <f t="shared" si="7"/>
        <v>1.2645975510204082E-2</v>
      </c>
    </row>
    <row r="223" spans="1:9" s="1" customFormat="1" x14ac:dyDescent="0.35">
      <c r="A223" s="15" t="s">
        <v>984</v>
      </c>
      <c r="B223" s="1" t="s">
        <v>113</v>
      </c>
      <c r="C223" s="2" t="s">
        <v>465</v>
      </c>
      <c r="D223" s="2" t="s">
        <v>466</v>
      </c>
      <c r="E223" s="5">
        <v>600</v>
      </c>
      <c r="F223" s="14">
        <v>33.299999999999997</v>
      </c>
      <c r="G223" s="4" t="s">
        <v>108</v>
      </c>
      <c r="H223" s="4">
        <f t="shared" si="6"/>
        <v>0.12174336498660825</v>
      </c>
      <c r="I223" s="4">
        <f t="shared" si="7"/>
        <v>1.2661309958607257E-2</v>
      </c>
    </row>
    <row r="224" spans="1:9" s="1" customFormat="1" x14ac:dyDescent="0.35">
      <c r="A224" s="15" t="s">
        <v>703</v>
      </c>
      <c r="B224" s="1" t="s">
        <v>113</v>
      </c>
      <c r="C224" s="2" t="s">
        <v>465</v>
      </c>
      <c r="D224" s="2" t="s">
        <v>870</v>
      </c>
      <c r="E224" s="5">
        <v>520</v>
      </c>
      <c r="F224" s="14">
        <v>31</v>
      </c>
      <c r="G224" s="4" t="s">
        <v>108</v>
      </c>
      <c r="H224" s="4">
        <f t="shared" si="6"/>
        <v>9.1446409989594177E-2</v>
      </c>
      <c r="I224" s="4">
        <f t="shared" si="7"/>
        <v>9.5104266389177943E-3</v>
      </c>
    </row>
    <row r="225" spans="1:9" s="1" customFormat="1" x14ac:dyDescent="0.35">
      <c r="A225" s="15" t="s">
        <v>703</v>
      </c>
      <c r="B225" s="1" t="s">
        <v>113</v>
      </c>
      <c r="C225" s="2" t="s">
        <v>465</v>
      </c>
      <c r="D225" s="2" t="s">
        <v>853</v>
      </c>
      <c r="E225" s="5">
        <v>410</v>
      </c>
      <c r="F225" s="14">
        <v>25</v>
      </c>
      <c r="G225" s="4" t="s">
        <v>108</v>
      </c>
      <c r="H225" s="4">
        <f t="shared" si="6"/>
        <v>6.892100000000001E-2</v>
      </c>
      <c r="I225" s="4">
        <f t="shared" si="7"/>
        <v>7.167784E-3</v>
      </c>
    </row>
    <row r="226" spans="1:9" s="1" customFormat="1" x14ac:dyDescent="0.35">
      <c r="A226" s="15" t="s">
        <v>984</v>
      </c>
      <c r="B226" s="1" t="s">
        <v>113</v>
      </c>
      <c r="C226" s="2" t="s">
        <v>114</v>
      </c>
      <c r="D226" s="2" t="s">
        <v>115</v>
      </c>
      <c r="E226" s="5">
        <v>514</v>
      </c>
      <c r="F226" s="14">
        <v>28.1</v>
      </c>
      <c r="G226" s="4" t="s">
        <v>108</v>
      </c>
      <c r="H226" s="4">
        <f t="shared" si="6"/>
        <v>0.10748719621078759</v>
      </c>
      <c r="I226" s="4">
        <f t="shared" si="7"/>
        <v>1.117866840592191E-2</v>
      </c>
    </row>
    <row r="227" spans="1:9" s="1" customFormat="1" x14ac:dyDescent="0.35">
      <c r="A227" s="15" t="s">
        <v>984</v>
      </c>
      <c r="B227" s="1" t="s">
        <v>113</v>
      </c>
      <c r="C227" s="2" t="s">
        <v>114</v>
      </c>
      <c r="D227" s="2" t="s">
        <v>115</v>
      </c>
      <c r="E227" s="5">
        <v>533</v>
      </c>
      <c r="F227" s="14">
        <v>31</v>
      </c>
      <c r="G227" s="4" t="s">
        <v>108</v>
      </c>
      <c r="H227" s="4">
        <f t="shared" si="6"/>
        <v>9.8477781607700307E-2</v>
      </c>
      <c r="I227" s="4">
        <f t="shared" si="7"/>
        <v>1.0241689287200831E-2</v>
      </c>
    </row>
    <row r="228" spans="1:9" s="1" customFormat="1" x14ac:dyDescent="0.35">
      <c r="A228" s="15" t="s">
        <v>703</v>
      </c>
      <c r="B228" s="1" t="s">
        <v>113</v>
      </c>
      <c r="C228" s="2" t="s">
        <v>114</v>
      </c>
      <c r="D228" s="2" t="s">
        <v>115</v>
      </c>
      <c r="E228" s="5">
        <v>540</v>
      </c>
      <c r="F228" s="14">
        <v>30.5</v>
      </c>
      <c r="G228" s="4" t="s">
        <v>108</v>
      </c>
      <c r="H228" s="4">
        <f t="shared" si="6"/>
        <v>0.10579414135984951</v>
      </c>
      <c r="I228" s="4">
        <f t="shared" si="7"/>
        <v>1.1002590701424349E-2</v>
      </c>
    </row>
    <row r="229" spans="1:9" s="1" customFormat="1" x14ac:dyDescent="0.35">
      <c r="A229" s="15" t="s">
        <v>703</v>
      </c>
      <c r="B229" s="1" t="s">
        <v>113</v>
      </c>
      <c r="C229" s="2" t="s">
        <v>114</v>
      </c>
      <c r="D229" s="2" t="s">
        <v>115</v>
      </c>
      <c r="E229" s="5">
        <v>510</v>
      </c>
      <c r="F229" s="14">
        <v>33</v>
      </c>
      <c r="G229" s="4" t="s">
        <v>108</v>
      </c>
      <c r="H229" s="4">
        <f t="shared" si="6"/>
        <v>7.6131198347107437E-2</v>
      </c>
      <c r="I229" s="4">
        <f t="shared" si="7"/>
        <v>7.9176446280991748E-3</v>
      </c>
    </row>
    <row r="230" spans="1:9" s="1" customFormat="1" x14ac:dyDescent="0.35">
      <c r="A230" s="15" t="s">
        <v>703</v>
      </c>
      <c r="B230" s="1" t="s">
        <v>113</v>
      </c>
      <c r="C230" s="2" t="s">
        <v>114</v>
      </c>
      <c r="D230" s="2" t="s">
        <v>872</v>
      </c>
      <c r="E230" s="5">
        <v>625</v>
      </c>
      <c r="F230" s="14">
        <v>40.5</v>
      </c>
      <c r="G230" s="4" t="s">
        <v>108</v>
      </c>
      <c r="H230" s="4">
        <f t="shared" si="6"/>
        <v>9.3027215744551139E-2</v>
      </c>
      <c r="I230" s="4">
        <f t="shared" si="7"/>
        <v>9.6748304374333176E-3</v>
      </c>
    </row>
    <row r="231" spans="1:9" s="1" customFormat="1" x14ac:dyDescent="0.35">
      <c r="A231" s="15" t="s">
        <v>703</v>
      </c>
      <c r="B231" s="1" t="s">
        <v>113</v>
      </c>
      <c r="C231" s="2" t="s">
        <v>873</v>
      </c>
      <c r="D231" s="2" t="s">
        <v>874</v>
      </c>
      <c r="E231" s="5">
        <v>530</v>
      </c>
      <c r="F231" s="14">
        <v>39.6</v>
      </c>
      <c r="G231" s="4" t="s">
        <v>108</v>
      </c>
      <c r="H231" s="4">
        <f t="shared" si="6"/>
        <v>5.9335861774308739E-2</v>
      </c>
      <c r="I231" s="4">
        <f t="shared" si="7"/>
        <v>6.1709296245281084E-3</v>
      </c>
    </row>
    <row r="232" spans="1:9" s="1" customFormat="1" x14ac:dyDescent="0.35">
      <c r="A232" s="15" t="s">
        <v>703</v>
      </c>
      <c r="B232" s="1" t="s">
        <v>113</v>
      </c>
      <c r="C232" s="2" t="s">
        <v>850</v>
      </c>
      <c r="D232" s="2" t="s">
        <v>853</v>
      </c>
      <c r="E232" s="5">
        <v>790</v>
      </c>
      <c r="F232" s="14">
        <v>8.8000000000000007</v>
      </c>
      <c r="G232" s="4" t="s">
        <v>752</v>
      </c>
      <c r="H232" s="4">
        <f t="shared" si="6"/>
        <v>3.9792016399793386</v>
      </c>
      <c r="I232" s="4">
        <f t="shared" si="7"/>
        <v>0.41383697055785118</v>
      </c>
    </row>
    <row r="233" spans="1:9" s="1" customFormat="1" x14ac:dyDescent="0.35">
      <c r="A233" s="15" t="s">
        <v>703</v>
      </c>
      <c r="B233" s="1" t="s">
        <v>113</v>
      </c>
      <c r="C233" s="2" t="s">
        <v>863</v>
      </c>
      <c r="D233" s="2" t="s">
        <v>625</v>
      </c>
      <c r="E233" s="5">
        <v>1100</v>
      </c>
      <c r="F233" s="14">
        <v>4</v>
      </c>
      <c r="G233" s="4" t="s">
        <v>752</v>
      </c>
      <c r="H233" s="4">
        <f t="shared" si="6"/>
        <v>51.9921875</v>
      </c>
      <c r="I233" s="4">
        <f t="shared" si="7"/>
        <v>5.4071875</v>
      </c>
    </row>
    <row r="234" spans="1:9" s="1" customFormat="1" x14ac:dyDescent="0.35">
      <c r="A234" s="15" t="s">
        <v>703</v>
      </c>
      <c r="B234" s="1" t="s">
        <v>113</v>
      </c>
      <c r="C234" s="2" t="s">
        <v>863</v>
      </c>
      <c r="D234" s="2" t="s">
        <v>864</v>
      </c>
      <c r="E234" s="5">
        <v>1450</v>
      </c>
      <c r="F234" s="14">
        <v>2</v>
      </c>
      <c r="G234" s="4" t="s">
        <v>752</v>
      </c>
      <c r="H234" s="4">
        <f t="shared" si="6"/>
        <v>476.34765625</v>
      </c>
      <c r="I234" s="4">
        <f t="shared" si="7"/>
        <v>49.540156250000003</v>
      </c>
    </row>
    <row r="237" spans="1:9" x14ac:dyDescent="0.35">
      <c r="C237" s="2" t="s">
        <v>845</v>
      </c>
      <c r="G237" s="4" t="s">
        <v>162</v>
      </c>
      <c r="H237" s="4">
        <f>AVERAGE(H2:H3)</f>
        <v>0.12569795891623664</v>
      </c>
    </row>
    <row r="238" spans="1:9" x14ac:dyDescent="0.35">
      <c r="C238" s="2" t="s">
        <v>848</v>
      </c>
      <c r="G238" s="4" t="s">
        <v>162</v>
      </c>
      <c r="H238" s="4">
        <f>AVERAGE(H4:H5)</f>
        <v>0.11203099514977063</v>
      </c>
    </row>
    <row r="239" spans="1:9" x14ac:dyDescent="0.35">
      <c r="C239" s="2" t="s">
        <v>850</v>
      </c>
      <c r="G239" s="4" t="s">
        <v>950</v>
      </c>
      <c r="H239" s="4">
        <f>AVERAGE(H144:H146)</f>
        <v>0.10864075902043629</v>
      </c>
    </row>
    <row r="240" spans="1:9" x14ac:dyDescent="0.35">
      <c r="C240" s="2" t="s">
        <v>454</v>
      </c>
      <c r="G240" s="4" t="s">
        <v>162</v>
      </c>
      <c r="H240" s="4">
        <f>AVERAGE(H6:H29)</f>
        <v>2.0447180216448815</v>
      </c>
    </row>
    <row r="241" spans="3:8" x14ac:dyDescent="0.35">
      <c r="C241" s="2" t="s">
        <v>122</v>
      </c>
      <c r="G241" s="4" t="s">
        <v>162</v>
      </c>
      <c r="H241" s="4">
        <f>AVERAGE(H30:H39)</f>
        <v>0.16201443678097865</v>
      </c>
    </row>
    <row r="242" spans="3:8" x14ac:dyDescent="0.35">
      <c r="C242" s="2" t="s">
        <v>863</v>
      </c>
      <c r="G242" s="4" t="s">
        <v>950</v>
      </c>
      <c r="H242" s="4">
        <f>AVERAGE(H147:H148)</f>
        <v>0.3270189058956916</v>
      </c>
    </row>
    <row r="243" spans="3:8" x14ac:dyDescent="0.35">
      <c r="C243" s="2" t="s">
        <v>124</v>
      </c>
      <c r="G243" s="4" t="s">
        <v>162</v>
      </c>
      <c r="H243" s="4">
        <f>AVERAGE(H40:H116)</f>
        <v>0.118606390665963</v>
      </c>
    </row>
    <row r="244" spans="3:8" x14ac:dyDescent="0.35">
      <c r="C244" s="2" t="s">
        <v>465</v>
      </c>
      <c r="G244" s="4" t="s">
        <v>162</v>
      </c>
      <c r="H244" s="4">
        <f>AVERAGE(H117:H129)</f>
        <v>0.18230317831801957</v>
      </c>
    </row>
    <row r="245" spans="3:8" x14ac:dyDescent="0.35">
      <c r="C245" s="2" t="s">
        <v>114</v>
      </c>
      <c r="G245" s="4" t="s">
        <v>162</v>
      </c>
      <c r="H245" s="4">
        <f>AVERAGE(H130:H141)</f>
        <v>0.14766061852917298</v>
      </c>
    </row>
    <row r="246" spans="3:8" x14ac:dyDescent="0.35">
      <c r="C246" s="2" t="s">
        <v>873</v>
      </c>
      <c r="G246" s="4" t="s">
        <v>162</v>
      </c>
      <c r="H246" s="4">
        <f>AVERAGE(H142:H143)</f>
        <v>0.11232069676771486</v>
      </c>
    </row>
    <row r="247" spans="3:8" x14ac:dyDescent="0.35">
      <c r="C247" s="2" t="s">
        <v>967</v>
      </c>
      <c r="H247" s="4">
        <f>AVERAGE(H237:H246)</f>
        <v>0.34410119616888657</v>
      </c>
    </row>
    <row r="248" spans="3:8" x14ac:dyDescent="0.35">
      <c r="C248" s="2" t="s">
        <v>971</v>
      </c>
      <c r="H248" s="4">
        <f>AVERAGE(H237:H239,H241,H243,H244,H245,H246)</f>
        <v>0.13365937926853658</v>
      </c>
    </row>
    <row r="249" spans="3:8" x14ac:dyDescent="0.35">
      <c r="C249" s="2" t="s">
        <v>454</v>
      </c>
      <c r="H249" s="4">
        <v>2.0447180216448815</v>
      </c>
    </row>
    <row r="250" spans="3:8" x14ac:dyDescent="0.35">
      <c r="C250" s="2" t="s">
        <v>863</v>
      </c>
      <c r="H250" s="4">
        <v>0.3270189058956916</v>
      </c>
    </row>
    <row r="252" spans="3:8" x14ac:dyDescent="0.35">
      <c r="C252" s="2" t="s">
        <v>845</v>
      </c>
      <c r="G252" s="4" t="s">
        <v>108</v>
      </c>
      <c r="H252" s="4">
        <f>AVERAGE(H149:H150)</f>
        <v>8.9852665561460626E-2</v>
      </c>
    </row>
    <row r="253" spans="3:8" x14ac:dyDescent="0.35">
      <c r="C253" s="2" t="s">
        <v>848</v>
      </c>
      <c r="G253" s="4" t="s">
        <v>108</v>
      </c>
      <c r="H253" s="4">
        <f>AVERAGE(H151)</f>
        <v>7.055280073461892E-2</v>
      </c>
    </row>
    <row r="254" spans="3:8" x14ac:dyDescent="0.35">
      <c r="C254" s="2" t="s">
        <v>850</v>
      </c>
      <c r="G254" s="4" t="s">
        <v>108</v>
      </c>
      <c r="H254" s="4">
        <f>AVERAGE(H152)</f>
        <v>4.8669364366729667E-2</v>
      </c>
    </row>
    <row r="255" spans="3:8" x14ac:dyDescent="0.35">
      <c r="C255" s="2" t="s">
        <v>454</v>
      </c>
      <c r="G255" s="4" t="s">
        <v>108</v>
      </c>
      <c r="H255" s="4">
        <f>AVERAGE(H153:H176)</f>
        <v>1.3667825825538034</v>
      </c>
    </row>
    <row r="256" spans="3:8" x14ac:dyDescent="0.35">
      <c r="C256" s="2" t="s">
        <v>122</v>
      </c>
      <c r="G256" s="4" t="s">
        <v>108</v>
      </c>
      <c r="H256" s="4">
        <f>AVERAGE(H177:H184)</f>
        <v>4.7900472754205718E-2</v>
      </c>
    </row>
    <row r="257" spans="3:8" x14ac:dyDescent="0.35">
      <c r="C257" s="2" t="s">
        <v>863</v>
      </c>
      <c r="G257" s="4" t="s">
        <v>108</v>
      </c>
      <c r="H257" s="4">
        <f>AVERAGE(H185:H186)</f>
        <v>0.55120855214072551</v>
      </c>
    </row>
    <row r="258" spans="3:8" x14ac:dyDescent="0.35">
      <c r="C258" s="2" t="s">
        <v>124</v>
      </c>
      <c r="G258" s="4" t="s">
        <v>108</v>
      </c>
      <c r="H258" s="4">
        <f>AVERAGE(H187:H214)</f>
        <v>7.2541722380994988E-2</v>
      </c>
    </row>
    <row r="259" spans="3:8" x14ac:dyDescent="0.35">
      <c r="C259" s="2" t="s">
        <v>465</v>
      </c>
      <c r="G259" s="4" t="s">
        <v>108</v>
      </c>
      <c r="H259" s="4">
        <f>AVERAGE(H215:H225)</f>
        <v>0.11546838263292317</v>
      </c>
    </row>
    <row r="260" spans="3:8" x14ac:dyDescent="0.35">
      <c r="C260" s="2" t="s">
        <v>114</v>
      </c>
      <c r="G260" s="4" t="s">
        <v>108</v>
      </c>
      <c r="H260" s="4">
        <f>AVERAGE(H226:H230)</f>
        <v>9.618350665399919E-2</v>
      </c>
    </row>
    <row r="261" spans="3:8" x14ac:dyDescent="0.35">
      <c r="C261" s="2" t="s">
        <v>873</v>
      </c>
      <c r="G261" s="4" t="s">
        <v>108</v>
      </c>
      <c r="H261" s="4">
        <f>AVERAGE(H231)</f>
        <v>5.9335861774308739E-2</v>
      </c>
    </row>
    <row r="262" spans="3:8" x14ac:dyDescent="0.35">
      <c r="C262" s="2" t="s">
        <v>967</v>
      </c>
      <c r="G262" s="4" t="s">
        <v>108</v>
      </c>
      <c r="H262" s="4">
        <f>AVERAGE(H252:H261)</f>
        <v>0.25184959115537697</v>
      </c>
    </row>
    <row r="263" spans="3:8" x14ac:dyDescent="0.35">
      <c r="C263" s="2" t="s">
        <v>971</v>
      </c>
      <c r="G263" s="4" t="s">
        <v>108</v>
      </c>
      <c r="H263" s="4">
        <f>AVERAGE(H252:H253,H254,H256,H258,H259,H260,H261)</f>
        <v>7.5063097107405122E-2</v>
      </c>
    </row>
    <row r="264" spans="3:8" x14ac:dyDescent="0.35">
      <c r="C264" s="2" t="s">
        <v>454</v>
      </c>
      <c r="G264" s="4" t="s">
        <v>108</v>
      </c>
      <c r="H264" s="4">
        <v>1.3667825825538034</v>
      </c>
    </row>
    <row r="265" spans="3:8" x14ac:dyDescent="0.35">
      <c r="C265" s="2" t="s">
        <v>863</v>
      </c>
      <c r="G265" s="4" t="s">
        <v>108</v>
      </c>
      <c r="H265" s="4">
        <v>0.55120855214072551</v>
      </c>
    </row>
    <row r="267" spans="3:8" x14ac:dyDescent="0.35">
      <c r="C267" s="2" t="s">
        <v>850</v>
      </c>
      <c r="G267" s="4" t="s">
        <v>951</v>
      </c>
      <c r="H267" s="4">
        <f>AVERAGE(H232)</f>
        <v>3.9792016399793386</v>
      </c>
    </row>
    <row r="268" spans="3:8" x14ac:dyDescent="0.35">
      <c r="C268" s="2" t="s">
        <v>863</v>
      </c>
      <c r="G268" s="4" t="s">
        <v>951</v>
      </c>
      <c r="H268" s="4">
        <f>AVERAGE(H233:H234)</f>
        <v>264.169921875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77"/>
  <sheetViews>
    <sheetView workbookViewId="0"/>
  </sheetViews>
  <sheetFormatPr defaultRowHeight="14.5" x14ac:dyDescent="0.35"/>
  <cols>
    <col min="1" max="1" width="25.81640625" style="1" customWidth="1"/>
    <col min="2" max="2" width="24.26953125" style="1" customWidth="1"/>
    <col min="3" max="3" width="21.81640625" style="2" customWidth="1"/>
    <col min="4" max="4" width="22.26953125" style="2" customWidth="1"/>
    <col min="5" max="5" width="15.453125" style="5" customWidth="1"/>
    <col min="6" max="6" width="16.453125" style="14" customWidth="1"/>
    <col min="7" max="7" width="17" style="4" customWidth="1"/>
    <col min="8" max="8" width="25" style="4" customWidth="1"/>
    <col min="9" max="9" width="23.7265625" style="4" customWidth="1"/>
    <col min="10" max="16384" width="8.7265625" style="6"/>
  </cols>
  <sheetData>
    <row r="1" spans="1:9" x14ac:dyDescent="0.35">
      <c r="A1" s="15" t="s">
        <v>0</v>
      </c>
      <c r="B1" s="1" t="s">
        <v>42</v>
      </c>
      <c r="C1" s="1" t="s">
        <v>1</v>
      </c>
      <c r="D1" s="1" t="s">
        <v>2</v>
      </c>
      <c r="E1" s="5" t="s">
        <v>3</v>
      </c>
      <c r="F1" s="14" t="s">
        <v>4</v>
      </c>
      <c r="G1" s="4" t="s">
        <v>948</v>
      </c>
      <c r="H1" s="4" t="s">
        <v>5</v>
      </c>
      <c r="I1" s="4" t="s">
        <v>947</v>
      </c>
    </row>
    <row r="2" spans="1:9" s="1" customFormat="1" x14ac:dyDescent="0.35">
      <c r="A2" s="15" t="s">
        <v>987</v>
      </c>
      <c r="B2" s="1" t="s">
        <v>572</v>
      </c>
      <c r="C2" s="2" t="s">
        <v>698</v>
      </c>
      <c r="D2" s="2" t="s">
        <v>699</v>
      </c>
      <c r="E2" s="5">
        <v>650</v>
      </c>
      <c r="F2" s="14">
        <v>20</v>
      </c>
      <c r="G2" s="4" t="s">
        <v>162</v>
      </c>
      <c r="H2" s="4">
        <f t="shared" ref="H2:H33" si="0">(E2^3/F2^2)/(1.6*10^6)</f>
        <v>0.42910156249999998</v>
      </c>
      <c r="I2" s="4">
        <f t="shared" ref="I2:I33" si="1">(0.104*E2^3/F2^2)/(1.6*10^6)</f>
        <v>4.4626562500000001E-2</v>
      </c>
    </row>
    <row r="3" spans="1:9" s="1" customFormat="1" x14ac:dyDescent="0.35">
      <c r="A3" s="15" t="s">
        <v>987</v>
      </c>
      <c r="B3" s="1" t="s">
        <v>572</v>
      </c>
      <c r="C3" s="2" t="s">
        <v>698</v>
      </c>
      <c r="D3" s="2" t="s">
        <v>700</v>
      </c>
      <c r="E3" s="5">
        <v>690</v>
      </c>
      <c r="F3" s="14">
        <v>13.5</v>
      </c>
      <c r="G3" s="4" t="s">
        <v>162</v>
      </c>
      <c r="H3" s="4">
        <f t="shared" si="0"/>
        <v>1.126574074074074</v>
      </c>
      <c r="I3" s="4">
        <f t="shared" si="1"/>
        <v>0.1171637037037037</v>
      </c>
    </row>
    <row r="4" spans="1:9" s="1" customFormat="1" x14ac:dyDescent="0.35">
      <c r="A4" s="15" t="s">
        <v>987</v>
      </c>
      <c r="B4" s="1" t="s">
        <v>572</v>
      </c>
      <c r="C4" s="2" t="s">
        <v>698</v>
      </c>
      <c r="D4" s="2" t="s">
        <v>701</v>
      </c>
      <c r="E4" s="5">
        <v>700</v>
      </c>
      <c r="F4" s="14">
        <v>23</v>
      </c>
      <c r="G4" s="4" t="s">
        <v>162</v>
      </c>
      <c r="H4" s="4">
        <f t="shared" si="0"/>
        <v>0.40524574669187147</v>
      </c>
      <c r="I4" s="4">
        <f t="shared" si="1"/>
        <v>4.2145557655954638E-2</v>
      </c>
    </row>
    <row r="5" spans="1:9" s="1" customFormat="1" x14ac:dyDescent="0.35">
      <c r="A5" s="15" t="s">
        <v>987</v>
      </c>
      <c r="B5" s="1" t="s">
        <v>572</v>
      </c>
      <c r="C5" s="2" t="s">
        <v>698</v>
      </c>
      <c r="D5" s="2" t="s">
        <v>702</v>
      </c>
      <c r="E5" s="5">
        <v>584</v>
      </c>
      <c r="F5" s="14">
        <v>17</v>
      </c>
      <c r="G5" s="4" t="s">
        <v>162</v>
      </c>
      <c r="H5" s="4">
        <f t="shared" si="0"/>
        <v>0.43074546712802769</v>
      </c>
      <c r="I5" s="4">
        <f t="shared" si="1"/>
        <v>4.4797528581314874E-2</v>
      </c>
    </row>
    <row r="6" spans="1:9" s="1" customFormat="1" x14ac:dyDescent="0.35">
      <c r="A6" s="15" t="s">
        <v>987</v>
      </c>
      <c r="B6" s="1" t="s">
        <v>572</v>
      </c>
      <c r="C6" s="2" t="s">
        <v>696</v>
      </c>
      <c r="D6" s="2" t="s">
        <v>697</v>
      </c>
      <c r="E6" s="5">
        <v>720</v>
      </c>
      <c r="F6" s="14">
        <v>19</v>
      </c>
      <c r="G6" s="4" t="s">
        <v>162</v>
      </c>
      <c r="H6" s="4">
        <f t="shared" si="0"/>
        <v>0.64620498614958455</v>
      </c>
      <c r="I6" s="4">
        <f t="shared" si="1"/>
        <v>6.720531855955679E-2</v>
      </c>
    </row>
    <row r="7" spans="1:9" s="1" customFormat="1" x14ac:dyDescent="0.35">
      <c r="A7" s="15" t="s">
        <v>987</v>
      </c>
      <c r="B7" s="1" t="s">
        <v>572</v>
      </c>
      <c r="C7" s="2" t="s">
        <v>696</v>
      </c>
      <c r="D7" s="2" t="s">
        <v>299</v>
      </c>
      <c r="E7" s="5">
        <v>650</v>
      </c>
      <c r="F7" s="14">
        <v>17</v>
      </c>
      <c r="G7" s="4" t="s">
        <v>162</v>
      </c>
      <c r="H7" s="4">
        <f t="shared" si="0"/>
        <v>0.59391219723183397</v>
      </c>
      <c r="I7" s="4">
        <f t="shared" si="1"/>
        <v>6.1766868512110724E-2</v>
      </c>
    </row>
    <row r="8" spans="1:9" s="1" customFormat="1" x14ac:dyDescent="0.35">
      <c r="A8" s="15" t="s">
        <v>987</v>
      </c>
      <c r="B8" s="1" t="s">
        <v>572</v>
      </c>
      <c r="C8" s="2" t="s">
        <v>573</v>
      </c>
      <c r="D8" s="2" t="s">
        <v>690</v>
      </c>
      <c r="E8" s="5">
        <v>920</v>
      </c>
      <c r="F8" s="14">
        <v>17</v>
      </c>
      <c r="G8" s="4" t="s">
        <v>162</v>
      </c>
      <c r="H8" s="4">
        <f t="shared" si="0"/>
        <v>1.6840138408304497</v>
      </c>
      <c r="I8" s="4">
        <f t="shared" si="1"/>
        <v>0.17513743944636678</v>
      </c>
    </row>
    <row r="9" spans="1:9" s="1" customFormat="1" x14ac:dyDescent="0.35">
      <c r="A9" s="15" t="s">
        <v>987</v>
      </c>
      <c r="B9" s="1" t="s">
        <v>572</v>
      </c>
      <c r="C9" s="2" t="s">
        <v>573</v>
      </c>
      <c r="D9" s="2" t="s">
        <v>691</v>
      </c>
      <c r="E9" s="5">
        <v>945</v>
      </c>
      <c r="F9" s="14">
        <v>13</v>
      </c>
      <c r="G9" s="4" t="s">
        <v>162</v>
      </c>
      <c r="H9" s="4">
        <f t="shared" si="0"/>
        <v>3.1209638498520711</v>
      </c>
      <c r="I9" s="4">
        <f t="shared" si="1"/>
        <v>0.32458024038461541</v>
      </c>
    </row>
    <row r="10" spans="1:9" s="1" customFormat="1" x14ac:dyDescent="0.35">
      <c r="A10" s="15" t="s">
        <v>987</v>
      </c>
      <c r="B10" s="1" t="s">
        <v>572</v>
      </c>
      <c r="C10" s="2" t="s">
        <v>573</v>
      </c>
      <c r="D10" s="2" t="s">
        <v>692</v>
      </c>
      <c r="E10" s="5">
        <v>520</v>
      </c>
      <c r="F10" s="14">
        <v>23</v>
      </c>
      <c r="G10" s="4" t="s">
        <v>162</v>
      </c>
      <c r="H10" s="4">
        <f t="shared" si="0"/>
        <v>0.16612476370510398</v>
      </c>
      <c r="I10" s="4">
        <f t="shared" si="1"/>
        <v>1.7276975425330812E-2</v>
      </c>
    </row>
    <row r="11" spans="1:9" s="1" customFormat="1" x14ac:dyDescent="0.35">
      <c r="A11" s="15" t="s">
        <v>987</v>
      </c>
      <c r="B11" s="1" t="s">
        <v>572</v>
      </c>
      <c r="C11" s="2" t="s">
        <v>573</v>
      </c>
      <c r="D11" s="2" t="s">
        <v>693</v>
      </c>
      <c r="E11" s="5">
        <v>960</v>
      </c>
      <c r="F11" s="14">
        <v>26</v>
      </c>
      <c r="G11" s="4" t="s">
        <v>162</v>
      </c>
      <c r="H11" s="4">
        <f t="shared" si="0"/>
        <v>0.81798816568047328</v>
      </c>
      <c r="I11" s="4">
        <f t="shared" si="1"/>
        <v>8.5070769230769241E-2</v>
      </c>
    </row>
    <row r="12" spans="1:9" s="1" customFormat="1" x14ac:dyDescent="0.35">
      <c r="A12" s="15" t="s">
        <v>987</v>
      </c>
      <c r="B12" s="1" t="s">
        <v>572</v>
      </c>
      <c r="C12" s="2" t="s">
        <v>573</v>
      </c>
      <c r="D12" s="2" t="s">
        <v>694</v>
      </c>
      <c r="E12" s="5">
        <v>1550</v>
      </c>
      <c r="F12" s="14">
        <v>20</v>
      </c>
      <c r="G12" s="4" t="s">
        <v>162</v>
      </c>
      <c r="H12" s="4">
        <f t="shared" si="0"/>
        <v>5.8185546874999998</v>
      </c>
      <c r="I12" s="4">
        <f t="shared" si="1"/>
        <v>0.60512968749999996</v>
      </c>
    </row>
    <row r="13" spans="1:9" s="1" customFormat="1" x14ac:dyDescent="0.35">
      <c r="A13" s="15" t="s">
        <v>984</v>
      </c>
      <c r="B13" s="1" t="s">
        <v>572</v>
      </c>
      <c r="C13" s="2" t="s">
        <v>573</v>
      </c>
      <c r="D13" s="2" t="s">
        <v>470</v>
      </c>
      <c r="E13" s="5">
        <v>675</v>
      </c>
      <c r="F13" s="14">
        <v>23.8</v>
      </c>
      <c r="G13" s="4" t="s">
        <v>162</v>
      </c>
      <c r="H13" s="4">
        <f t="shared" si="0"/>
        <v>0.33934184887190166</v>
      </c>
      <c r="I13" s="4">
        <f t="shared" si="1"/>
        <v>3.5291552282677774E-2</v>
      </c>
    </row>
    <row r="14" spans="1:9" s="1" customFormat="1" x14ac:dyDescent="0.35">
      <c r="A14" s="15" t="s">
        <v>987</v>
      </c>
      <c r="B14" s="1" t="s">
        <v>572</v>
      </c>
      <c r="C14" s="2" t="s">
        <v>573</v>
      </c>
      <c r="D14" s="2" t="s">
        <v>695</v>
      </c>
      <c r="E14" s="5">
        <v>540</v>
      </c>
      <c r="F14" s="14">
        <v>16</v>
      </c>
      <c r="G14" s="4" t="s">
        <v>162</v>
      </c>
      <c r="H14" s="4">
        <f t="shared" si="0"/>
        <v>0.38443359375000002</v>
      </c>
      <c r="I14" s="4">
        <f t="shared" si="1"/>
        <v>3.9981093750000002E-2</v>
      </c>
    </row>
    <row r="15" spans="1:9" s="1" customFormat="1" x14ac:dyDescent="0.35">
      <c r="A15" s="15" t="s">
        <v>984</v>
      </c>
      <c r="B15" s="1" t="s">
        <v>572</v>
      </c>
      <c r="C15" s="2" t="s">
        <v>573</v>
      </c>
      <c r="D15" s="2" t="s">
        <v>574</v>
      </c>
      <c r="E15" s="5">
        <v>740</v>
      </c>
      <c r="F15" s="14">
        <v>22.8</v>
      </c>
      <c r="G15" s="4" t="s">
        <v>162</v>
      </c>
      <c r="H15" s="4">
        <f t="shared" si="0"/>
        <v>0.48719798399507541</v>
      </c>
      <c r="I15" s="4">
        <f t="shared" si="1"/>
        <v>5.0668590335487845E-2</v>
      </c>
    </row>
    <row r="16" spans="1:9" s="1" customFormat="1" x14ac:dyDescent="0.35">
      <c r="A16" s="15" t="s">
        <v>984</v>
      </c>
      <c r="B16" s="1" t="s">
        <v>572</v>
      </c>
      <c r="C16" s="2" t="s">
        <v>573</v>
      </c>
      <c r="D16" s="2" t="s">
        <v>574</v>
      </c>
      <c r="E16" s="5">
        <v>714</v>
      </c>
      <c r="F16" s="14">
        <v>20.399999999999999</v>
      </c>
      <c r="G16" s="4" t="s">
        <v>162</v>
      </c>
      <c r="H16" s="4">
        <f t="shared" si="0"/>
        <v>0.54665625000000007</v>
      </c>
      <c r="I16" s="4">
        <f t="shared" si="1"/>
        <v>5.6852250000000007E-2</v>
      </c>
    </row>
    <row r="17" spans="1:9" s="1" customFormat="1" x14ac:dyDescent="0.35">
      <c r="A17" s="15" t="s">
        <v>984</v>
      </c>
      <c r="B17" s="1" t="s">
        <v>572</v>
      </c>
      <c r="C17" s="2" t="s">
        <v>573</v>
      </c>
      <c r="D17" s="2" t="s">
        <v>435</v>
      </c>
      <c r="E17" s="5">
        <v>723</v>
      </c>
      <c r="F17" s="14">
        <v>19.8</v>
      </c>
      <c r="G17" s="4" t="s">
        <v>162</v>
      </c>
      <c r="H17" s="4">
        <f t="shared" si="0"/>
        <v>0.60251037362258952</v>
      </c>
      <c r="I17" s="4">
        <f t="shared" si="1"/>
        <v>6.2661078856749305E-2</v>
      </c>
    </row>
    <row r="18" spans="1:9" s="1" customFormat="1" x14ac:dyDescent="0.35">
      <c r="A18" s="15" t="s">
        <v>984</v>
      </c>
      <c r="B18" s="1" t="s">
        <v>572</v>
      </c>
      <c r="C18" s="2" t="s">
        <v>575</v>
      </c>
      <c r="D18" s="2" t="s">
        <v>438</v>
      </c>
      <c r="E18" s="5">
        <v>1416</v>
      </c>
      <c r="F18" s="14">
        <v>12</v>
      </c>
      <c r="G18" s="4" t="s">
        <v>162</v>
      </c>
      <c r="H18" s="4">
        <f t="shared" si="0"/>
        <v>12.32274</v>
      </c>
      <c r="I18" s="4">
        <f t="shared" si="1"/>
        <v>1.2815649599999999</v>
      </c>
    </row>
    <row r="19" spans="1:9" s="1" customFormat="1" x14ac:dyDescent="0.35">
      <c r="A19" s="15" t="s">
        <v>987</v>
      </c>
      <c r="B19" s="1" t="s">
        <v>572</v>
      </c>
      <c r="C19" s="2" t="s">
        <v>575</v>
      </c>
      <c r="D19" s="2" t="s">
        <v>682</v>
      </c>
      <c r="E19" s="5">
        <v>690</v>
      </c>
      <c r="F19" s="14">
        <v>24</v>
      </c>
      <c r="G19" s="4" t="s">
        <v>162</v>
      </c>
      <c r="H19" s="4">
        <f t="shared" si="0"/>
        <v>0.35645507812499999</v>
      </c>
      <c r="I19" s="4">
        <f t="shared" si="1"/>
        <v>3.7071328124999997E-2</v>
      </c>
    </row>
    <row r="20" spans="1:9" s="1" customFormat="1" x14ac:dyDescent="0.35">
      <c r="A20" s="15" t="s">
        <v>987</v>
      </c>
      <c r="B20" s="1" t="s">
        <v>572</v>
      </c>
      <c r="C20" s="2" t="s">
        <v>575</v>
      </c>
      <c r="D20" s="2" t="s">
        <v>683</v>
      </c>
      <c r="E20" s="5">
        <v>787</v>
      </c>
      <c r="F20" s="14">
        <v>30</v>
      </c>
      <c r="G20" s="4" t="s">
        <v>162</v>
      </c>
      <c r="H20" s="4">
        <f t="shared" si="0"/>
        <v>0.33850236319444449</v>
      </c>
      <c r="I20" s="4">
        <f t="shared" si="1"/>
        <v>3.5204245772222219E-2</v>
      </c>
    </row>
    <row r="21" spans="1:9" s="1" customFormat="1" x14ac:dyDescent="0.35">
      <c r="A21" s="15" t="s">
        <v>987</v>
      </c>
      <c r="B21" s="1" t="s">
        <v>572</v>
      </c>
      <c r="C21" s="2" t="s">
        <v>575</v>
      </c>
      <c r="D21" s="2" t="s">
        <v>684</v>
      </c>
      <c r="E21" s="5">
        <v>600</v>
      </c>
      <c r="F21" s="14">
        <v>22</v>
      </c>
      <c r="G21" s="4" t="s">
        <v>162</v>
      </c>
      <c r="H21" s="4">
        <f t="shared" si="0"/>
        <v>0.27892561983471076</v>
      </c>
      <c r="I21" s="4">
        <f t="shared" si="1"/>
        <v>2.9008264462809918E-2</v>
      </c>
    </row>
    <row r="22" spans="1:9" s="1" customFormat="1" x14ac:dyDescent="0.35">
      <c r="A22" s="15" t="s">
        <v>987</v>
      </c>
      <c r="B22" s="1" t="s">
        <v>572</v>
      </c>
      <c r="C22" s="2" t="s">
        <v>575</v>
      </c>
      <c r="D22" s="2" t="s">
        <v>419</v>
      </c>
      <c r="E22" s="5">
        <v>1020</v>
      </c>
      <c r="F22" s="14">
        <v>18</v>
      </c>
      <c r="G22" s="4" t="s">
        <v>162</v>
      </c>
      <c r="H22" s="4">
        <f t="shared" si="0"/>
        <v>2.0470833333333336</v>
      </c>
      <c r="I22" s="4">
        <f t="shared" si="1"/>
        <v>0.21289666666666668</v>
      </c>
    </row>
    <row r="23" spans="1:9" s="1" customFormat="1" x14ac:dyDescent="0.35">
      <c r="A23" s="15" t="s">
        <v>987</v>
      </c>
      <c r="B23" s="1" t="s">
        <v>572</v>
      </c>
      <c r="C23" s="2" t="s">
        <v>575</v>
      </c>
      <c r="D23" s="2" t="s">
        <v>685</v>
      </c>
      <c r="E23" s="5">
        <v>890</v>
      </c>
      <c r="F23" s="14">
        <v>17</v>
      </c>
      <c r="G23" s="4" t="s">
        <v>162</v>
      </c>
      <c r="H23" s="4">
        <f t="shared" si="0"/>
        <v>1.5245869377162631</v>
      </c>
      <c r="I23" s="4">
        <f t="shared" si="1"/>
        <v>0.15855704152249134</v>
      </c>
    </row>
    <row r="24" spans="1:9" s="1" customFormat="1" x14ac:dyDescent="0.35">
      <c r="A24" s="15" t="s">
        <v>987</v>
      </c>
      <c r="B24" s="1" t="s">
        <v>572</v>
      </c>
      <c r="C24" s="2" t="s">
        <v>575</v>
      </c>
      <c r="D24" s="2" t="s">
        <v>27</v>
      </c>
      <c r="E24" s="5">
        <v>1045</v>
      </c>
      <c r="F24" s="14">
        <v>15</v>
      </c>
      <c r="G24" s="4" t="s">
        <v>162</v>
      </c>
      <c r="H24" s="4">
        <f t="shared" si="0"/>
        <v>3.1699059027777774</v>
      </c>
      <c r="I24" s="4">
        <f t="shared" si="1"/>
        <v>0.3296702138888889</v>
      </c>
    </row>
    <row r="25" spans="1:9" s="1" customFormat="1" x14ac:dyDescent="0.35">
      <c r="A25" s="15" t="s">
        <v>987</v>
      </c>
      <c r="B25" s="1" t="s">
        <v>572</v>
      </c>
      <c r="C25" s="2" t="s">
        <v>575</v>
      </c>
      <c r="D25" s="2" t="s">
        <v>686</v>
      </c>
      <c r="E25" s="5">
        <v>905</v>
      </c>
      <c r="F25" s="14">
        <v>21</v>
      </c>
      <c r="G25" s="4" t="s">
        <v>162</v>
      </c>
      <c r="H25" s="4">
        <f t="shared" si="0"/>
        <v>1.0504784934807256</v>
      </c>
      <c r="I25" s="4">
        <f t="shared" si="1"/>
        <v>0.10924976332199547</v>
      </c>
    </row>
    <row r="26" spans="1:9" s="1" customFormat="1" x14ac:dyDescent="0.35">
      <c r="A26" s="15" t="s">
        <v>987</v>
      </c>
      <c r="B26" s="1" t="s">
        <v>572</v>
      </c>
      <c r="C26" s="2" t="s">
        <v>575</v>
      </c>
      <c r="D26" s="2" t="s">
        <v>687</v>
      </c>
      <c r="E26" s="5">
        <v>850</v>
      </c>
      <c r="F26" s="14">
        <v>20</v>
      </c>
      <c r="G26" s="4" t="s">
        <v>162</v>
      </c>
      <c r="H26" s="4">
        <f t="shared" si="0"/>
        <v>0.95957031250000002</v>
      </c>
      <c r="I26" s="4">
        <f t="shared" si="1"/>
        <v>9.9795312499999997E-2</v>
      </c>
    </row>
    <row r="27" spans="1:9" s="1" customFormat="1" x14ac:dyDescent="0.35">
      <c r="A27" s="15" t="s">
        <v>984</v>
      </c>
      <c r="B27" s="1" t="s">
        <v>572</v>
      </c>
      <c r="C27" s="2" t="s">
        <v>575</v>
      </c>
      <c r="D27" s="2" t="s">
        <v>292</v>
      </c>
      <c r="E27" s="5">
        <v>813</v>
      </c>
      <c r="F27" s="14">
        <v>26.6</v>
      </c>
      <c r="G27" s="4" t="s">
        <v>162</v>
      </c>
      <c r="H27" s="4">
        <f t="shared" si="0"/>
        <v>0.47466628006812139</v>
      </c>
      <c r="I27" s="4">
        <f t="shared" si="1"/>
        <v>4.9365293127084625E-2</v>
      </c>
    </row>
    <row r="28" spans="1:9" s="1" customFormat="1" x14ac:dyDescent="0.35">
      <c r="A28" s="15" t="s">
        <v>984</v>
      </c>
      <c r="B28" s="1" t="s">
        <v>572</v>
      </c>
      <c r="C28" s="2" t="s">
        <v>575</v>
      </c>
      <c r="D28" s="2" t="s">
        <v>292</v>
      </c>
      <c r="E28" s="5">
        <v>831</v>
      </c>
      <c r="F28" s="14">
        <v>23</v>
      </c>
      <c r="G28" s="4" t="s">
        <v>162</v>
      </c>
      <c r="H28" s="4">
        <f t="shared" si="0"/>
        <v>0.67799644494328926</v>
      </c>
      <c r="I28" s="4">
        <f t="shared" si="1"/>
        <v>7.051163027410208E-2</v>
      </c>
    </row>
    <row r="29" spans="1:9" s="1" customFormat="1" x14ac:dyDescent="0.35">
      <c r="A29" s="15" t="s">
        <v>987</v>
      </c>
      <c r="B29" s="1" t="s">
        <v>572</v>
      </c>
      <c r="C29" s="2" t="s">
        <v>575</v>
      </c>
      <c r="D29" s="2" t="s">
        <v>688</v>
      </c>
      <c r="E29" s="5">
        <v>1128</v>
      </c>
      <c r="F29" s="14">
        <v>21</v>
      </c>
      <c r="G29" s="4" t="s">
        <v>162</v>
      </c>
      <c r="H29" s="4">
        <f t="shared" si="0"/>
        <v>2.0340832653061223</v>
      </c>
      <c r="I29" s="4">
        <f t="shared" si="1"/>
        <v>0.21154465959183671</v>
      </c>
    </row>
    <row r="30" spans="1:9" s="1" customFormat="1" x14ac:dyDescent="0.35">
      <c r="A30" s="15" t="s">
        <v>984</v>
      </c>
      <c r="B30" s="1" t="s">
        <v>572</v>
      </c>
      <c r="C30" s="2" t="s">
        <v>575</v>
      </c>
      <c r="D30" s="2" t="s">
        <v>430</v>
      </c>
      <c r="E30" s="5">
        <v>874</v>
      </c>
      <c r="F30" s="14">
        <v>18.399999999999999</v>
      </c>
      <c r="G30" s="4" t="s">
        <v>162</v>
      </c>
      <c r="H30" s="4">
        <f t="shared" si="0"/>
        <v>1.2324765625</v>
      </c>
      <c r="I30" s="4">
        <f t="shared" si="1"/>
        <v>0.12817756250000001</v>
      </c>
    </row>
    <row r="31" spans="1:9" s="1" customFormat="1" x14ac:dyDescent="0.35">
      <c r="A31" s="15" t="s">
        <v>987</v>
      </c>
      <c r="B31" s="1" t="s">
        <v>572</v>
      </c>
      <c r="C31" s="2" t="s">
        <v>575</v>
      </c>
      <c r="D31" s="2" t="s">
        <v>91</v>
      </c>
      <c r="E31" s="5">
        <v>945</v>
      </c>
      <c r="F31" s="14">
        <v>20</v>
      </c>
      <c r="G31" s="4" t="s">
        <v>162</v>
      </c>
      <c r="H31" s="4">
        <f t="shared" si="0"/>
        <v>1.3186072265625</v>
      </c>
      <c r="I31" s="4">
        <f t="shared" si="1"/>
        <v>0.1371351515625</v>
      </c>
    </row>
    <row r="32" spans="1:9" s="1" customFormat="1" x14ac:dyDescent="0.35">
      <c r="A32" s="15" t="s">
        <v>984</v>
      </c>
      <c r="B32" s="1" t="s">
        <v>572</v>
      </c>
      <c r="C32" s="2" t="s">
        <v>575</v>
      </c>
      <c r="D32" s="2" t="s">
        <v>557</v>
      </c>
      <c r="E32" s="5">
        <v>686</v>
      </c>
      <c r="F32" s="14">
        <v>21.3</v>
      </c>
      <c r="G32" s="4" t="s">
        <v>162</v>
      </c>
      <c r="H32" s="4">
        <f t="shared" si="0"/>
        <v>0.44472665256011812</v>
      </c>
      <c r="I32" s="4">
        <f t="shared" si="1"/>
        <v>4.6251571866252277E-2</v>
      </c>
    </row>
    <row r="33" spans="1:9" s="1" customFormat="1" x14ac:dyDescent="0.35">
      <c r="A33" s="15" t="s">
        <v>984</v>
      </c>
      <c r="B33" s="1" t="s">
        <v>572</v>
      </c>
      <c r="C33" s="2" t="s">
        <v>575</v>
      </c>
      <c r="D33" s="2" t="s">
        <v>322</v>
      </c>
      <c r="E33" s="5">
        <v>828</v>
      </c>
      <c r="F33" s="14">
        <v>22.3</v>
      </c>
      <c r="G33" s="4" t="s">
        <v>162</v>
      </c>
      <c r="H33" s="4">
        <f t="shared" si="0"/>
        <v>0.71344631904924694</v>
      </c>
      <c r="I33" s="4">
        <f t="shared" si="1"/>
        <v>7.4198417181121676E-2</v>
      </c>
    </row>
    <row r="34" spans="1:9" s="1" customFormat="1" x14ac:dyDescent="0.35">
      <c r="A34" s="15" t="s">
        <v>987</v>
      </c>
      <c r="B34" s="1" t="s">
        <v>572</v>
      </c>
      <c r="C34" s="2" t="s">
        <v>575</v>
      </c>
      <c r="D34" s="2" t="s">
        <v>689</v>
      </c>
      <c r="E34" s="5">
        <v>709</v>
      </c>
      <c r="F34" s="14">
        <v>22</v>
      </c>
      <c r="G34" s="4" t="s">
        <v>162</v>
      </c>
      <c r="H34" s="4">
        <f t="shared" ref="H34:H65" si="2">(E34^3/F34^2)/(1.6*10^6)</f>
        <v>0.46022834323347112</v>
      </c>
      <c r="I34" s="4">
        <f t="shared" ref="I34:I65" si="3">(0.104*E34^3/F34^2)/(1.6*10^6)</f>
        <v>4.7863747696280989E-2</v>
      </c>
    </row>
    <row r="35" spans="1:9" s="1" customFormat="1" x14ac:dyDescent="0.35">
      <c r="A35" s="15" t="s">
        <v>987</v>
      </c>
      <c r="B35" s="1" t="s">
        <v>572</v>
      </c>
      <c r="C35" s="2" t="s">
        <v>698</v>
      </c>
      <c r="D35" s="2" t="s">
        <v>699</v>
      </c>
      <c r="E35" s="5">
        <v>670</v>
      </c>
      <c r="F35" s="14">
        <v>19</v>
      </c>
      <c r="G35" s="4" t="s">
        <v>108</v>
      </c>
      <c r="H35" s="4">
        <f t="shared" si="2"/>
        <v>0.52071156509695293</v>
      </c>
      <c r="I35" s="4">
        <f t="shared" si="3"/>
        <v>5.4154002770083108E-2</v>
      </c>
    </row>
    <row r="36" spans="1:9" s="1" customFormat="1" x14ac:dyDescent="0.35">
      <c r="A36" s="15" t="s">
        <v>987</v>
      </c>
      <c r="B36" s="1" t="s">
        <v>572</v>
      </c>
      <c r="C36" s="2" t="s">
        <v>698</v>
      </c>
      <c r="D36" s="2" t="s">
        <v>700</v>
      </c>
      <c r="E36" s="5">
        <v>710</v>
      </c>
      <c r="F36" s="14">
        <v>14</v>
      </c>
      <c r="G36" s="4" t="s">
        <v>108</v>
      </c>
      <c r="H36" s="4">
        <f t="shared" si="2"/>
        <v>1.1412978316326532</v>
      </c>
      <c r="I36" s="4">
        <f t="shared" si="3"/>
        <v>0.11869497448979591</v>
      </c>
    </row>
    <row r="37" spans="1:9" s="1" customFormat="1" x14ac:dyDescent="0.35">
      <c r="A37" s="15" t="s">
        <v>987</v>
      </c>
      <c r="B37" s="1" t="s">
        <v>572</v>
      </c>
      <c r="C37" s="2" t="s">
        <v>698</v>
      </c>
      <c r="D37" s="2" t="s">
        <v>701</v>
      </c>
      <c r="E37" s="5">
        <v>530</v>
      </c>
      <c r="F37" s="14">
        <v>17.5</v>
      </c>
      <c r="G37" s="4" t="s">
        <v>108</v>
      </c>
      <c r="H37" s="4">
        <f t="shared" si="2"/>
        <v>0.30383061224489799</v>
      </c>
      <c r="I37" s="4">
        <f t="shared" si="3"/>
        <v>3.1598383673469392E-2</v>
      </c>
    </row>
    <row r="38" spans="1:9" s="1" customFormat="1" x14ac:dyDescent="0.35">
      <c r="A38" s="15" t="s">
        <v>987</v>
      </c>
      <c r="B38" s="1" t="s">
        <v>572</v>
      </c>
      <c r="C38" s="2" t="s">
        <v>698</v>
      </c>
      <c r="D38" s="2" t="s">
        <v>702</v>
      </c>
      <c r="E38" s="5">
        <v>600</v>
      </c>
      <c r="F38" s="14">
        <v>17.3</v>
      </c>
      <c r="G38" s="4" t="s">
        <v>108</v>
      </c>
      <c r="H38" s="4">
        <f t="shared" si="2"/>
        <v>0.4510675264793344</v>
      </c>
      <c r="I38" s="4">
        <f t="shared" si="3"/>
        <v>4.6911022753850777E-2</v>
      </c>
    </row>
    <row r="39" spans="1:9" s="1" customFormat="1" x14ac:dyDescent="0.35">
      <c r="A39" s="15" t="s">
        <v>987</v>
      </c>
      <c r="B39" s="1" t="s">
        <v>572</v>
      </c>
      <c r="C39" s="2" t="s">
        <v>696</v>
      </c>
      <c r="D39" s="2" t="s">
        <v>697</v>
      </c>
      <c r="E39" s="5">
        <v>730</v>
      </c>
      <c r="F39" s="14">
        <v>21</v>
      </c>
      <c r="G39" s="4" t="s">
        <v>108</v>
      </c>
      <c r="H39" s="4">
        <f t="shared" si="2"/>
        <v>0.55132794784580497</v>
      </c>
      <c r="I39" s="4">
        <f t="shared" si="3"/>
        <v>5.7338106575963721E-2</v>
      </c>
    </row>
    <row r="40" spans="1:9" s="1" customFormat="1" x14ac:dyDescent="0.35">
      <c r="A40" s="15" t="s">
        <v>987</v>
      </c>
      <c r="B40" s="1" t="s">
        <v>572</v>
      </c>
      <c r="C40" s="2" t="s">
        <v>696</v>
      </c>
      <c r="D40" s="2" t="s">
        <v>299</v>
      </c>
      <c r="E40" s="5">
        <v>650</v>
      </c>
      <c r="F40" s="14">
        <v>19</v>
      </c>
      <c r="G40" s="4" t="s">
        <v>108</v>
      </c>
      <c r="H40" s="4">
        <f t="shared" si="2"/>
        <v>0.47545879501385041</v>
      </c>
      <c r="I40" s="4">
        <f t="shared" si="3"/>
        <v>4.9447714681440449E-2</v>
      </c>
    </row>
    <row r="41" spans="1:9" s="1" customFormat="1" x14ac:dyDescent="0.35">
      <c r="A41" s="15" t="s">
        <v>987</v>
      </c>
      <c r="B41" s="1" t="s">
        <v>572</v>
      </c>
      <c r="C41" s="2" t="s">
        <v>573</v>
      </c>
      <c r="D41" s="2" t="s">
        <v>690</v>
      </c>
      <c r="E41" s="5">
        <v>799</v>
      </c>
      <c r="F41" s="14">
        <v>17</v>
      </c>
      <c r="G41" s="4" t="s">
        <v>108</v>
      </c>
      <c r="H41" s="4">
        <f t="shared" si="2"/>
        <v>1.1031193749999999</v>
      </c>
      <c r="I41" s="4">
        <f t="shared" si="3"/>
        <v>0.114724415</v>
      </c>
    </row>
    <row r="42" spans="1:9" s="1" customFormat="1" x14ac:dyDescent="0.35">
      <c r="A42" s="15" t="s">
        <v>987</v>
      </c>
      <c r="B42" s="1" t="s">
        <v>572</v>
      </c>
      <c r="C42" s="2" t="s">
        <v>573</v>
      </c>
      <c r="D42" s="2" t="s">
        <v>691</v>
      </c>
      <c r="E42" s="5">
        <v>1065</v>
      </c>
      <c r="F42" s="14">
        <v>15</v>
      </c>
      <c r="G42" s="4" t="s">
        <v>108</v>
      </c>
      <c r="H42" s="4">
        <f t="shared" si="2"/>
        <v>3.355415625</v>
      </c>
      <c r="I42" s="4">
        <f t="shared" si="3"/>
        <v>0.34896322500000004</v>
      </c>
    </row>
    <row r="43" spans="1:9" s="1" customFormat="1" x14ac:dyDescent="0.35">
      <c r="A43" s="15" t="s">
        <v>987</v>
      </c>
      <c r="B43" s="1" t="s">
        <v>572</v>
      </c>
      <c r="C43" s="2" t="s">
        <v>573</v>
      </c>
      <c r="D43" s="2" t="s">
        <v>692</v>
      </c>
      <c r="E43" s="5">
        <v>465</v>
      </c>
      <c r="F43" s="14">
        <v>24</v>
      </c>
      <c r="G43" s="4" t="s">
        <v>108</v>
      </c>
      <c r="H43" s="4">
        <f t="shared" si="2"/>
        <v>0.109097900390625</v>
      </c>
      <c r="I43" s="4">
        <f t="shared" si="3"/>
        <v>1.1346181640625E-2</v>
      </c>
    </row>
    <row r="44" spans="1:9" s="1" customFormat="1" x14ac:dyDescent="0.35">
      <c r="A44" s="15" t="s">
        <v>987</v>
      </c>
      <c r="B44" s="1" t="s">
        <v>572</v>
      </c>
      <c r="C44" s="2" t="s">
        <v>573</v>
      </c>
      <c r="D44" s="2" t="s">
        <v>693</v>
      </c>
      <c r="E44" s="5">
        <v>900</v>
      </c>
      <c r="F44" s="14">
        <v>25</v>
      </c>
      <c r="G44" s="4" t="s">
        <v>108</v>
      </c>
      <c r="H44" s="4">
        <f t="shared" si="2"/>
        <v>0.72899999999999998</v>
      </c>
      <c r="I44" s="4">
        <f t="shared" si="3"/>
        <v>7.5816000000000008E-2</v>
      </c>
    </row>
    <row r="45" spans="1:9" s="1" customFormat="1" x14ac:dyDescent="0.35">
      <c r="A45" s="15" t="s">
        <v>987</v>
      </c>
      <c r="B45" s="1" t="s">
        <v>572</v>
      </c>
      <c r="C45" s="2" t="s">
        <v>573</v>
      </c>
      <c r="D45" s="2" t="s">
        <v>694</v>
      </c>
      <c r="E45" s="5">
        <v>1500</v>
      </c>
      <c r="F45" s="14">
        <v>22</v>
      </c>
      <c r="G45" s="4" t="s">
        <v>108</v>
      </c>
      <c r="H45" s="4">
        <f t="shared" si="2"/>
        <v>4.3582128099173554</v>
      </c>
      <c r="I45" s="4">
        <f t="shared" si="3"/>
        <v>0.45325413223140493</v>
      </c>
    </row>
    <row r="46" spans="1:9" s="1" customFormat="1" x14ac:dyDescent="0.35">
      <c r="A46" s="15" t="s">
        <v>987</v>
      </c>
      <c r="B46" s="1" t="s">
        <v>572</v>
      </c>
      <c r="C46" s="2" t="s">
        <v>573</v>
      </c>
      <c r="D46" s="2" t="s">
        <v>695</v>
      </c>
      <c r="E46" s="5">
        <v>520</v>
      </c>
      <c r="F46" s="14">
        <v>17</v>
      </c>
      <c r="G46" s="4" t="s">
        <v>108</v>
      </c>
      <c r="H46" s="4">
        <f t="shared" si="2"/>
        <v>0.30408304498269895</v>
      </c>
      <c r="I46" s="4">
        <f t="shared" si="3"/>
        <v>3.1624636678200688E-2</v>
      </c>
    </row>
    <row r="47" spans="1:9" s="1" customFormat="1" x14ac:dyDescent="0.35">
      <c r="A47" s="15" t="s">
        <v>984</v>
      </c>
      <c r="B47" s="1" t="s">
        <v>572</v>
      </c>
      <c r="C47" s="2" t="s">
        <v>573</v>
      </c>
      <c r="D47" s="2" t="s">
        <v>435</v>
      </c>
      <c r="E47" s="5">
        <v>719</v>
      </c>
      <c r="F47" s="14">
        <v>21</v>
      </c>
      <c r="G47" s="4" t="s">
        <v>108</v>
      </c>
      <c r="H47" s="4">
        <f t="shared" si="2"/>
        <v>0.52677857001133788</v>
      </c>
      <c r="I47" s="4">
        <f t="shared" si="3"/>
        <v>5.4784971281179144E-2</v>
      </c>
    </row>
    <row r="48" spans="1:9" s="1" customFormat="1" x14ac:dyDescent="0.35">
      <c r="A48" s="15" t="s">
        <v>984</v>
      </c>
      <c r="B48" s="1" t="s">
        <v>572</v>
      </c>
      <c r="C48" s="2" t="s">
        <v>575</v>
      </c>
      <c r="D48" s="2" t="s">
        <v>438</v>
      </c>
      <c r="E48" s="5">
        <v>1293</v>
      </c>
      <c r="F48" s="14">
        <v>13</v>
      </c>
      <c r="G48" s="4" t="s">
        <v>108</v>
      </c>
      <c r="H48" s="4">
        <f t="shared" si="2"/>
        <v>7.9944554622781068</v>
      </c>
      <c r="I48" s="4">
        <f t="shared" si="3"/>
        <v>0.83142336807692307</v>
      </c>
    </row>
    <row r="49" spans="1:9" s="1" customFormat="1" x14ac:dyDescent="0.35">
      <c r="A49" s="15" t="s">
        <v>987</v>
      </c>
      <c r="B49" s="1" t="s">
        <v>572</v>
      </c>
      <c r="C49" s="2" t="s">
        <v>575</v>
      </c>
      <c r="D49" s="2" t="s">
        <v>682</v>
      </c>
      <c r="E49" s="5">
        <v>706</v>
      </c>
      <c r="F49" s="14">
        <v>25</v>
      </c>
      <c r="G49" s="4" t="s">
        <v>108</v>
      </c>
      <c r="H49" s="4">
        <f t="shared" si="2"/>
        <v>0.35189581599999997</v>
      </c>
      <c r="I49" s="4">
        <f t="shared" si="3"/>
        <v>3.6597164863999998E-2</v>
      </c>
    </row>
    <row r="50" spans="1:9" s="1" customFormat="1" x14ac:dyDescent="0.35">
      <c r="A50" s="15" t="s">
        <v>987</v>
      </c>
      <c r="B50" s="1" t="s">
        <v>572</v>
      </c>
      <c r="C50" s="2" t="s">
        <v>575</v>
      </c>
      <c r="D50" s="2" t="s">
        <v>683</v>
      </c>
      <c r="E50" s="5">
        <v>767</v>
      </c>
      <c r="F50" s="14">
        <v>30</v>
      </c>
      <c r="G50" s="4" t="s">
        <v>108</v>
      </c>
      <c r="H50" s="4">
        <f t="shared" si="2"/>
        <v>0.31334559930555556</v>
      </c>
      <c r="I50" s="4">
        <f t="shared" si="3"/>
        <v>3.2587942327777779E-2</v>
      </c>
    </row>
    <row r="51" spans="1:9" s="1" customFormat="1" x14ac:dyDescent="0.35">
      <c r="A51" s="15" t="s">
        <v>987</v>
      </c>
      <c r="B51" s="1" t="s">
        <v>572</v>
      </c>
      <c r="C51" s="2" t="s">
        <v>575</v>
      </c>
      <c r="D51" s="2" t="s">
        <v>684</v>
      </c>
      <c r="E51" s="5">
        <v>560</v>
      </c>
      <c r="F51" s="14">
        <v>22</v>
      </c>
      <c r="G51" s="4" t="s">
        <v>108</v>
      </c>
      <c r="H51" s="4">
        <f t="shared" si="2"/>
        <v>0.22677685950413223</v>
      </c>
      <c r="I51" s="4">
        <f t="shared" si="3"/>
        <v>2.3584793388429753E-2</v>
      </c>
    </row>
    <row r="52" spans="1:9" s="1" customFormat="1" x14ac:dyDescent="0.35">
      <c r="A52" s="15" t="s">
        <v>987</v>
      </c>
      <c r="B52" s="1" t="s">
        <v>572</v>
      </c>
      <c r="C52" s="2" t="s">
        <v>575</v>
      </c>
      <c r="D52" s="2" t="s">
        <v>419</v>
      </c>
      <c r="E52" s="5">
        <v>865</v>
      </c>
      <c r="F52" s="14">
        <v>18</v>
      </c>
      <c r="G52" s="4" t="s">
        <v>108</v>
      </c>
      <c r="H52" s="4">
        <f t="shared" si="2"/>
        <v>1.2484850019290124</v>
      </c>
      <c r="I52" s="4">
        <f t="shared" si="3"/>
        <v>0.12984244020061728</v>
      </c>
    </row>
    <row r="53" spans="1:9" s="1" customFormat="1" x14ac:dyDescent="0.35">
      <c r="A53" s="15" t="s">
        <v>987</v>
      </c>
      <c r="B53" s="1" t="s">
        <v>572</v>
      </c>
      <c r="C53" s="2" t="s">
        <v>575</v>
      </c>
      <c r="D53" s="2" t="s">
        <v>685</v>
      </c>
      <c r="E53" s="5">
        <v>880</v>
      </c>
      <c r="F53" s="14">
        <v>18</v>
      </c>
      <c r="G53" s="4" t="s">
        <v>108</v>
      </c>
      <c r="H53" s="4">
        <f t="shared" si="2"/>
        <v>1.3145679012345679</v>
      </c>
      <c r="I53" s="4">
        <f t="shared" si="3"/>
        <v>0.13671506172839507</v>
      </c>
    </row>
    <row r="54" spans="1:9" s="1" customFormat="1" x14ac:dyDescent="0.35">
      <c r="A54" s="15" t="s">
        <v>987</v>
      </c>
      <c r="B54" s="1" t="s">
        <v>572</v>
      </c>
      <c r="C54" s="2" t="s">
        <v>575</v>
      </c>
      <c r="D54" s="2" t="s">
        <v>27</v>
      </c>
      <c r="E54" s="5">
        <v>1060</v>
      </c>
      <c r="F54" s="14">
        <v>15</v>
      </c>
      <c r="G54" s="4" t="s">
        <v>108</v>
      </c>
      <c r="H54" s="4">
        <f t="shared" si="2"/>
        <v>3.3083777777777774</v>
      </c>
      <c r="I54" s="4">
        <f t="shared" si="3"/>
        <v>0.34407128888888888</v>
      </c>
    </row>
    <row r="55" spans="1:9" s="1" customFormat="1" x14ac:dyDescent="0.35">
      <c r="A55" s="15" t="s">
        <v>984</v>
      </c>
      <c r="B55" s="1" t="s">
        <v>572</v>
      </c>
      <c r="C55" s="2" t="s">
        <v>575</v>
      </c>
      <c r="D55" s="2" t="s">
        <v>576</v>
      </c>
      <c r="E55" s="5">
        <v>1015</v>
      </c>
      <c r="F55" s="14">
        <v>24.7</v>
      </c>
      <c r="G55" s="4" t="s">
        <v>108</v>
      </c>
      <c r="H55" s="4">
        <f t="shared" si="2"/>
        <v>1.071233726786212</v>
      </c>
      <c r="I55" s="4">
        <f t="shared" si="3"/>
        <v>0.11140830758576604</v>
      </c>
    </row>
    <row r="56" spans="1:9" s="1" customFormat="1" x14ac:dyDescent="0.35">
      <c r="A56" s="15" t="s">
        <v>987</v>
      </c>
      <c r="B56" s="1" t="s">
        <v>572</v>
      </c>
      <c r="C56" s="2" t="s">
        <v>575</v>
      </c>
      <c r="D56" s="2" t="s">
        <v>686</v>
      </c>
      <c r="E56" s="5">
        <v>920</v>
      </c>
      <c r="F56" s="14">
        <v>22</v>
      </c>
      <c r="G56" s="4" t="s">
        <v>108</v>
      </c>
      <c r="H56" s="4">
        <f t="shared" si="2"/>
        <v>1.0055371900826446</v>
      </c>
      <c r="I56" s="4">
        <f t="shared" si="3"/>
        <v>0.10457586776859504</v>
      </c>
    </row>
    <row r="57" spans="1:9" s="1" customFormat="1" x14ac:dyDescent="0.35">
      <c r="A57" s="15" t="s">
        <v>987</v>
      </c>
      <c r="B57" s="1" t="s">
        <v>572</v>
      </c>
      <c r="C57" s="2" t="s">
        <v>575</v>
      </c>
      <c r="D57" s="2" t="s">
        <v>687</v>
      </c>
      <c r="E57" s="5">
        <v>830</v>
      </c>
      <c r="F57" s="14">
        <v>21</v>
      </c>
      <c r="G57" s="4" t="s">
        <v>108</v>
      </c>
      <c r="H57" s="4">
        <f t="shared" si="2"/>
        <v>0.81035572562358282</v>
      </c>
      <c r="I57" s="4">
        <f t="shared" si="3"/>
        <v>8.4276995464852608E-2</v>
      </c>
    </row>
    <row r="58" spans="1:9" s="1" customFormat="1" x14ac:dyDescent="0.35">
      <c r="A58" s="15" t="s">
        <v>984</v>
      </c>
      <c r="B58" s="1" t="s">
        <v>572</v>
      </c>
      <c r="C58" s="2" t="s">
        <v>575</v>
      </c>
      <c r="D58" s="2" t="s">
        <v>292</v>
      </c>
      <c r="E58" s="5">
        <v>880</v>
      </c>
      <c r="F58" s="14">
        <v>28</v>
      </c>
      <c r="G58" s="4" t="s">
        <v>108</v>
      </c>
      <c r="H58" s="4">
        <f t="shared" si="2"/>
        <v>0.54326530612244894</v>
      </c>
      <c r="I58" s="4">
        <f t="shared" si="3"/>
        <v>5.649959183673469E-2</v>
      </c>
    </row>
    <row r="59" spans="1:9" s="1" customFormat="1" x14ac:dyDescent="0.35">
      <c r="A59" s="15" t="s">
        <v>984</v>
      </c>
      <c r="B59" s="1" t="s">
        <v>572</v>
      </c>
      <c r="C59" s="2" t="s">
        <v>575</v>
      </c>
      <c r="D59" s="2" t="s">
        <v>292</v>
      </c>
      <c r="E59" s="5">
        <v>833</v>
      </c>
      <c r="F59" s="14">
        <v>25.6</v>
      </c>
      <c r="G59" s="4" t="s">
        <v>108</v>
      </c>
      <c r="H59" s="4">
        <f t="shared" si="2"/>
        <v>0.55123285007476797</v>
      </c>
      <c r="I59" s="4">
        <f t="shared" si="3"/>
        <v>5.7328216407775863E-2</v>
      </c>
    </row>
    <row r="60" spans="1:9" s="1" customFormat="1" x14ac:dyDescent="0.35">
      <c r="A60" s="15" t="s">
        <v>987</v>
      </c>
      <c r="B60" s="1" t="s">
        <v>572</v>
      </c>
      <c r="C60" s="2" t="s">
        <v>575</v>
      </c>
      <c r="D60" s="2" t="s">
        <v>688</v>
      </c>
      <c r="E60" s="5">
        <v>1184</v>
      </c>
      <c r="F60" s="14">
        <v>25</v>
      </c>
      <c r="G60" s="4" t="s">
        <v>108</v>
      </c>
      <c r="H60" s="4">
        <f t="shared" si="2"/>
        <v>1.6597975039999999</v>
      </c>
      <c r="I60" s="4">
        <f t="shared" si="3"/>
        <v>0.17261894041599996</v>
      </c>
    </row>
    <row r="61" spans="1:9" s="1" customFormat="1" x14ac:dyDescent="0.35">
      <c r="A61" s="15" t="s">
        <v>984</v>
      </c>
      <c r="B61" s="1" t="s">
        <v>572</v>
      </c>
      <c r="C61" s="2" t="s">
        <v>575</v>
      </c>
      <c r="D61" s="2" t="s">
        <v>430</v>
      </c>
      <c r="E61" s="5">
        <v>909</v>
      </c>
      <c r="F61" s="14">
        <v>19</v>
      </c>
      <c r="G61" s="4" t="s">
        <v>108</v>
      </c>
      <c r="H61" s="4">
        <f t="shared" si="2"/>
        <v>1.300362584833795</v>
      </c>
      <c r="I61" s="4">
        <f t="shared" si="3"/>
        <v>0.13523770882271466</v>
      </c>
    </row>
    <row r="62" spans="1:9" s="1" customFormat="1" x14ac:dyDescent="0.35">
      <c r="A62" s="15" t="s">
        <v>987</v>
      </c>
      <c r="B62" s="1" t="s">
        <v>572</v>
      </c>
      <c r="C62" s="2" t="s">
        <v>575</v>
      </c>
      <c r="D62" s="2" t="s">
        <v>91</v>
      </c>
      <c r="E62" s="5">
        <v>865</v>
      </c>
      <c r="F62" s="14">
        <v>18</v>
      </c>
      <c r="G62" s="4" t="s">
        <v>108</v>
      </c>
      <c r="H62" s="4">
        <f t="shared" si="2"/>
        <v>1.2484850019290124</v>
      </c>
      <c r="I62" s="4">
        <f t="shared" si="3"/>
        <v>0.12984244020061728</v>
      </c>
    </row>
    <row r="63" spans="1:9" s="1" customFormat="1" x14ac:dyDescent="0.35">
      <c r="A63" s="15" t="s">
        <v>984</v>
      </c>
      <c r="B63" s="1" t="s">
        <v>572</v>
      </c>
      <c r="C63" s="2" t="s">
        <v>575</v>
      </c>
      <c r="D63" s="2" t="s">
        <v>557</v>
      </c>
      <c r="E63" s="5">
        <v>665</v>
      </c>
      <c r="F63" s="14">
        <v>22</v>
      </c>
      <c r="G63" s="4" t="s">
        <v>108</v>
      </c>
      <c r="H63" s="4">
        <f t="shared" si="2"/>
        <v>0.37975158186983471</v>
      </c>
      <c r="I63" s="4">
        <f t="shared" si="3"/>
        <v>3.9494164514462811E-2</v>
      </c>
    </row>
    <row r="64" spans="1:9" s="1" customFormat="1" x14ac:dyDescent="0.35">
      <c r="A64" s="15" t="s">
        <v>984</v>
      </c>
      <c r="B64" s="1" t="s">
        <v>572</v>
      </c>
      <c r="C64" s="2" t="s">
        <v>575</v>
      </c>
      <c r="D64" s="2" t="s">
        <v>322</v>
      </c>
      <c r="E64" s="5">
        <v>833</v>
      </c>
      <c r="F64" s="14">
        <v>24.1</v>
      </c>
      <c r="G64" s="4" t="s">
        <v>108</v>
      </c>
      <c r="H64" s="4">
        <f t="shared" si="2"/>
        <v>0.62198646825123527</v>
      </c>
      <c r="I64" s="4">
        <f t="shared" si="3"/>
        <v>6.4686592698128473E-2</v>
      </c>
    </row>
    <row r="65" spans="1:9" s="1" customFormat="1" x14ac:dyDescent="0.35">
      <c r="A65" s="15" t="s">
        <v>987</v>
      </c>
      <c r="B65" s="1" t="s">
        <v>572</v>
      </c>
      <c r="C65" s="2" t="s">
        <v>575</v>
      </c>
      <c r="D65" s="2" t="s">
        <v>689</v>
      </c>
      <c r="E65" s="5">
        <v>727</v>
      </c>
      <c r="F65" s="14">
        <v>22</v>
      </c>
      <c r="G65" s="4" t="s">
        <v>108</v>
      </c>
      <c r="H65" s="4">
        <f t="shared" si="2"/>
        <v>0.49617843879132234</v>
      </c>
      <c r="I65" s="4">
        <f t="shared" si="3"/>
        <v>5.1602557634297518E-2</v>
      </c>
    </row>
    <row r="68" spans="1:9" x14ac:dyDescent="0.35">
      <c r="C68" s="2" t="s">
        <v>698</v>
      </c>
      <c r="G68" s="4" t="s">
        <v>162</v>
      </c>
      <c r="H68" s="4">
        <f>AVERAGE(H2:H5)</f>
        <v>0.59791671259849322</v>
      </c>
    </row>
    <row r="69" spans="1:9" x14ac:dyDescent="0.35">
      <c r="C69" s="2" t="s">
        <v>696</v>
      </c>
      <c r="G69" s="4" t="s">
        <v>162</v>
      </c>
      <c r="H69" s="4">
        <f>AVERAGE(H6:H7)</f>
        <v>0.62005859169070932</v>
      </c>
    </row>
    <row r="70" spans="1:9" x14ac:dyDescent="0.35">
      <c r="C70" s="2" t="s">
        <v>573</v>
      </c>
      <c r="G70" s="4" t="s">
        <v>162</v>
      </c>
      <c r="H70" s="4">
        <f>AVERAGE(H8:H17)</f>
        <v>1.3967785357807665</v>
      </c>
    </row>
    <row r="71" spans="1:9" x14ac:dyDescent="0.35">
      <c r="C71" s="2" t="s">
        <v>575</v>
      </c>
      <c r="G71" s="4" t="s">
        <v>162</v>
      </c>
      <c r="H71" s="4">
        <f>AVERAGE(H18:H34)</f>
        <v>1.7296752432461835</v>
      </c>
    </row>
    <row r="72" spans="1:9" x14ac:dyDescent="0.35">
      <c r="H72" s="4">
        <f>AVERAGE(H68:H71)</f>
        <v>1.086107270829038</v>
      </c>
    </row>
    <row r="73" spans="1:9" x14ac:dyDescent="0.35">
      <c r="C73" s="2" t="s">
        <v>698</v>
      </c>
      <c r="G73" s="4" t="s">
        <v>108</v>
      </c>
      <c r="H73" s="4">
        <f>AVERAGE(H35:H38)</f>
        <v>0.60422688386345957</v>
      </c>
    </row>
    <row r="74" spans="1:9" x14ac:dyDescent="0.35">
      <c r="C74" s="2" t="s">
        <v>696</v>
      </c>
      <c r="G74" s="4" t="s">
        <v>108</v>
      </c>
      <c r="H74" s="4">
        <f>AVERAGE(H39:H40)</f>
        <v>0.51339337142982766</v>
      </c>
    </row>
    <row r="75" spans="1:9" x14ac:dyDescent="0.35">
      <c r="C75" s="2" t="s">
        <v>573</v>
      </c>
      <c r="G75" s="4" t="s">
        <v>108</v>
      </c>
      <c r="H75" s="4">
        <f>AVERAGE(H41:H47)</f>
        <v>1.4979581893288596</v>
      </c>
    </row>
    <row r="76" spans="1:9" x14ac:dyDescent="0.35">
      <c r="C76" s="2" t="s">
        <v>575</v>
      </c>
      <c r="G76" s="4" t="s">
        <v>108</v>
      </c>
      <c r="H76" s="4">
        <f>AVERAGE(H48:H65)</f>
        <v>1.358116155355223</v>
      </c>
    </row>
    <row r="77" spans="1:9" x14ac:dyDescent="0.35">
      <c r="H77" s="4">
        <f>AVERAGE(H73:H76)</f>
        <v>0.99342364999434252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98"/>
  <sheetViews>
    <sheetView workbookViewId="0"/>
  </sheetViews>
  <sheetFormatPr defaultRowHeight="14.5" x14ac:dyDescent="0.35"/>
  <cols>
    <col min="1" max="1" width="25.81640625" style="8" customWidth="1"/>
    <col min="2" max="2" width="24.26953125" style="1" customWidth="1"/>
    <col min="3" max="3" width="21.81640625" style="2" customWidth="1"/>
    <col min="4" max="4" width="22.26953125" style="2" customWidth="1"/>
    <col min="5" max="5" width="15.453125" style="5" customWidth="1"/>
    <col min="6" max="6" width="16.453125" style="14" customWidth="1"/>
    <col min="7" max="7" width="17" style="4" customWidth="1"/>
    <col min="8" max="8" width="25" style="4" customWidth="1"/>
    <col min="9" max="9" width="23.7265625" style="4" customWidth="1"/>
    <col min="10" max="16384" width="8.7265625" style="6"/>
  </cols>
  <sheetData>
    <row r="1" spans="1:9" x14ac:dyDescent="0.35">
      <c r="A1" s="8" t="s">
        <v>0</v>
      </c>
      <c r="B1" s="1" t="s">
        <v>42</v>
      </c>
      <c r="C1" s="1" t="s">
        <v>1</v>
      </c>
      <c r="D1" s="1" t="s">
        <v>2</v>
      </c>
      <c r="E1" s="5" t="s">
        <v>3</v>
      </c>
      <c r="F1" s="14" t="s">
        <v>4</v>
      </c>
      <c r="G1" s="4" t="s">
        <v>948</v>
      </c>
      <c r="H1" s="4" t="s">
        <v>5</v>
      </c>
      <c r="I1" s="4" t="s">
        <v>947</v>
      </c>
    </row>
    <row r="2" spans="1:9" s="1" customFormat="1" x14ac:dyDescent="0.35">
      <c r="A2" s="8" t="s">
        <v>703</v>
      </c>
      <c r="B2" s="1" t="s">
        <v>159</v>
      </c>
      <c r="C2" s="2" t="s">
        <v>160</v>
      </c>
      <c r="D2" s="2" t="s">
        <v>625</v>
      </c>
      <c r="E2" s="5">
        <v>938</v>
      </c>
      <c r="F2" s="14">
        <v>1.6</v>
      </c>
      <c r="G2" s="4" t="s">
        <v>162</v>
      </c>
      <c r="H2" s="4">
        <f t="shared" ref="H2:H33" si="0">(E2^3/F2^2)/(1.6*10^6)</f>
        <v>201.48771289062498</v>
      </c>
      <c r="I2" s="4">
        <f t="shared" ref="I2:I33" si="1">(0.104*E2^3/F2^2)/(1.6*10^6)</f>
        <v>20.954722140624995</v>
      </c>
    </row>
    <row r="3" spans="1:9" s="1" customFormat="1" x14ac:dyDescent="0.35">
      <c r="A3" s="8" t="s">
        <v>703</v>
      </c>
      <c r="B3" s="1" t="s">
        <v>159</v>
      </c>
      <c r="C3" s="2" t="s">
        <v>160</v>
      </c>
      <c r="D3" s="2" t="s">
        <v>819</v>
      </c>
      <c r="E3" s="5">
        <v>719</v>
      </c>
      <c r="F3" s="14">
        <v>1.5</v>
      </c>
      <c r="G3" s="4" t="s">
        <v>162</v>
      </c>
      <c r="H3" s="4">
        <f t="shared" si="0"/>
        <v>103.24859972222222</v>
      </c>
      <c r="I3" s="4">
        <f t="shared" si="1"/>
        <v>10.737854371111112</v>
      </c>
    </row>
    <row r="4" spans="1:9" s="1" customFormat="1" x14ac:dyDescent="0.35">
      <c r="A4" s="8" t="s">
        <v>703</v>
      </c>
      <c r="B4" s="1" t="s">
        <v>159</v>
      </c>
      <c r="C4" s="2" t="s">
        <v>160</v>
      </c>
      <c r="D4" s="2" t="s">
        <v>243</v>
      </c>
      <c r="E4" s="5">
        <v>760</v>
      </c>
      <c r="F4" s="14">
        <v>1.6</v>
      </c>
      <c r="G4" s="4" t="s">
        <v>162</v>
      </c>
      <c r="H4" s="4">
        <f t="shared" si="0"/>
        <v>107.17187499999999</v>
      </c>
      <c r="I4" s="4">
        <f t="shared" si="1"/>
        <v>11.145874999999998</v>
      </c>
    </row>
    <row r="5" spans="1:9" s="1" customFormat="1" x14ac:dyDescent="0.35">
      <c r="A5" s="8" t="s">
        <v>985</v>
      </c>
      <c r="B5" s="1" t="s">
        <v>159</v>
      </c>
      <c r="C5" s="2" t="s">
        <v>160</v>
      </c>
      <c r="D5" s="2" t="s">
        <v>161</v>
      </c>
      <c r="E5" s="5">
        <v>630</v>
      </c>
      <c r="F5" s="14">
        <v>2.7</v>
      </c>
      <c r="G5" s="4" t="s">
        <v>162</v>
      </c>
      <c r="H5" s="4">
        <f t="shared" si="0"/>
        <v>21.437499999999996</v>
      </c>
      <c r="I5" s="4">
        <f t="shared" si="1"/>
        <v>2.2294999999999998</v>
      </c>
    </row>
    <row r="6" spans="1:9" s="1" customFormat="1" x14ac:dyDescent="0.35">
      <c r="A6" s="8" t="s">
        <v>984</v>
      </c>
      <c r="B6" s="1" t="s">
        <v>159</v>
      </c>
      <c r="C6" s="2" t="s">
        <v>160</v>
      </c>
      <c r="D6" s="2" t="s">
        <v>135</v>
      </c>
      <c r="E6" s="5">
        <v>892</v>
      </c>
      <c r="F6" s="14">
        <v>1.8</v>
      </c>
      <c r="G6" s="4" t="s">
        <v>162</v>
      </c>
      <c r="H6" s="4">
        <f t="shared" si="0"/>
        <v>136.90823456790122</v>
      </c>
      <c r="I6" s="4">
        <f t="shared" si="1"/>
        <v>14.238456395061727</v>
      </c>
    </row>
    <row r="7" spans="1:9" s="1" customFormat="1" x14ac:dyDescent="0.35">
      <c r="A7" s="8" t="s">
        <v>703</v>
      </c>
      <c r="B7" s="1" t="s">
        <v>159</v>
      </c>
      <c r="C7" s="2" t="s">
        <v>160</v>
      </c>
      <c r="D7" s="2" t="s">
        <v>820</v>
      </c>
      <c r="E7" s="5">
        <v>911</v>
      </c>
      <c r="F7" s="14">
        <v>1.6</v>
      </c>
      <c r="G7" s="4" t="s">
        <v>162</v>
      </c>
      <c r="H7" s="4">
        <f t="shared" si="0"/>
        <v>184.58448022460934</v>
      </c>
      <c r="I7" s="4">
        <f t="shared" si="1"/>
        <v>19.196785943359369</v>
      </c>
    </row>
    <row r="8" spans="1:9" s="1" customFormat="1" x14ac:dyDescent="0.35">
      <c r="A8" s="8" t="s">
        <v>703</v>
      </c>
      <c r="B8" s="1" t="s">
        <v>159</v>
      </c>
      <c r="C8" s="2" t="s">
        <v>160</v>
      </c>
      <c r="D8" s="2" t="s">
        <v>821</v>
      </c>
      <c r="E8" s="5">
        <v>509</v>
      </c>
      <c r="F8" s="14">
        <v>4</v>
      </c>
      <c r="G8" s="4" t="s">
        <v>162</v>
      </c>
      <c r="H8" s="4">
        <f t="shared" si="0"/>
        <v>5.1512589453124997</v>
      </c>
      <c r="I8" s="4">
        <f t="shared" si="1"/>
        <v>0.53573093031249996</v>
      </c>
    </row>
    <row r="9" spans="1:9" s="1" customFormat="1" x14ac:dyDescent="0.35">
      <c r="A9" s="8" t="s">
        <v>985</v>
      </c>
      <c r="B9" s="1" t="s">
        <v>159</v>
      </c>
      <c r="C9" s="2" t="s">
        <v>160</v>
      </c>
      <c r="D9" s="2" t="s">
        <v>163</v>
      </c>
      <c r="E9" s="5">
        <v>590</v>
      </c>
      <c r="F9" s="14">
        <v>1.4</v>
      </c>
      <c r="G9" s="4" t="s">
        <v>162</v>
      </c>
      <c r="H9" s="4">
        <f t="shared" si="0"/>
        <v>65.490752551020421</v>
      </c>
      <c r="I9" s="4">
        <f t="shared" si="1"/>
        <v>6.8110382653061228</v>
      </c>
    </row>
    <row r="10" spans="1:9" s="1" customFormat="1" x14ac:dyDescent="0.35">
      <c r="A10" s="8" t="s">
        <v>703</v>
      </c>
      <c r="B10" s="1" t="s">
        <v>159</v>
      </c>
      <c r="C10" s="2" t="s">
        <v>160</v>
      </c>
      <c r="D10" s="2" t="s">
        <v>163</v>
      </c>
      <c r="E10" s="5">
        <v>591</v>
      </c>
      <c r="F10" s="14">
        <v>1.4</v>
      </c>
      <c r="G10" s="4" t="s">
        <v>162</v>
      </c>
      <c r="H10" s="4">
        <f t="shared" si="0"/>
        <v>65.824321109693884</v>
      </c>
      <c r="I10" s="4">
        <f t="shared" si="1"/>
        <v>6.8457293954081635</v>
      </c>
    </row>
    <row r="11" spans="1:9" s="1" customFormat="1" x14ac:dyDescent="0.35">
      <c r="A11" s="8" t="s">
        <v>984</v>
      </c>
      <c r="B11" s="1" t="s">
        <v>159</v>
      </c>
      <c r="C11" s="2" t="s">
        <v>160</v>
      </c>
      <c r="D11" s="2" t="s">
        <v>451</v>
      </c>
      <c r="E11" s="5">
        <v>850</v>
      </c>
      <c r="F11" s="14">
        <v>2.8</v>
      </c>
      <c r="G11" s="4" t="s">
        <v>162</v>
      </c>
      <c r="H11" s="4">
        <f t="shared" si="0"/>
        <v>48.957669005102048</v>
      </c>
      <c r="I11" s="4">
        <f t="shared" si="1"/>
        <v>5.0915975765306127</v>
      </c>
    </row>
    <row r="12" spans="1:9" s="1" customFormat="1" x14ac:dyDescent="0.35">
      <c r="A12" s="8" t="s">
        <v>985</v>
      </c>
      <c r="B12" s="1" t="s">
        <v>159</v>
      </c>
      <c r="C12" s="2" t="s">
        <v>160</v>
      </c>
      <c r="D12" s="2" t="s">
        <v>164</v>
      </c>
      <c r="E12" s="5">
        <v>860</v>
      </c>
      <c r="F12" s="14">
        <v>1.5</v>
      </c>
      <c r="G12" s="4" t="s">
        <v>162</v>
      </c>
      <c r="H12" s="4">
        <f t="shared" si="0"/>
        <v>176.68222222222224</v>
      </c>
      <c r="I12" s="4">
        <f t="shared" si="1"/>
        <v>18.374951111111109</v>
      </c>
    </row>
    <row r="13" spans="1:9" s="1" customFormat="1" x14ac:dyDescent="0.35">
      <c r="A13" s="8" t="s">
        <v>703</v>
      </c>
      <c r="B13" s="1" t="s">
        <v>159</v>
      </c>
      <c r="C13" s="2" t="s">
        <v>160</v>
      </c>
      <c r="D13" s="2" t="s">
        <v>164</v>
      </c>
      <c r="E13" s="5">
        <v>865</v>
      </c>
      <c r="F13" s="14">
        <v>1.5</v>
      </c>
      <c r="G13" s="4" t="s">
        <v>162</v>
      </c>
      <c r="H13" s="4">
        <f t="shared" si="0"/>
        <v>179.78184027777777</v>
      </c>
      <c r="I13" s="4">
        <f t="shared" si="1"/>
        <v>18.697311388888888</v>
      </c>
    </row>
    <row r="14" spans="1:9" s="1" customFormat="1" x14ac:dyDescent="0.35">
      <c r="A14" s="8" t="s">
        <v>703</v>
      </c>
      <c r="B14" s="1" t="s">
        <v>159</v>
      </c>
      <c r="C14" s="2" t="s">
        <v>160</v>
      </c>
      <c r="D14" s="2" t="s">
        <v>822</v>
      </c>
      <c r="E14" s="5">
        <v>735</v>
      </c>
      <c r="F14" s="14">
        <v>1.2</v>
      </c>
      <c r="G14" s="4" t="s">
        <v>162</v>
      </c>
      <c r="H14" s="4">
        <f t="shared" si="0"/>
        <v>172.33740234375</v>
      </c>
      <c r="I14" s="4">
        <f t="shared" si="1"/>
        <v>17.923089843749999</v>
      </c>
    </row>
    <row r="15" spans="1:9" s="1" customFormat="1" x14ac:dyDescent="0.35">
      <c r="A15" s="8" t="s">
        <v>703</v>
      </c>
      <c r="B15" s="1" t="s">
        <v>159</v>
      </c>
      <c r="C15" s="2" t="s">
        <v>160</v>
      </c>
      <c r="D15" s="2" t="s">
        <v>823</v>
      </c>
      <c r="E15" s="5">
        <v>599</v>
      </c>
      <c r="F15" s="14">
        <v>1.5</v>
      </c>
      <c r="G15" s="4" t="s">
        <v>162</v>
      </c>
      <c r="H15" s="4">
        <f t="shared" si="0"/>
        <v>59.700499722222219</v>
      </c>
      <c r="I15" s="4">
        <f t="shared" si="1"/>
        <v>6.2088519711111116</v>
      </c>
    </row>
    <row r="16" spans="1:9" s="1" customFormat="1" x14ac:dyDescent="0.35">
      <c r="A16" s="8" t="s">
        <v>985</v>
      </c>
      <c r="B16" s="1" t="s">
        <v>159</v>
      </c>
      <c r="C16" s="2" t="s">
        <v>160</v>
      </c>
      <c r="D16" s="2" t="s">
        <v>126</v>
      </c>
      <c r="E16" s="5">
        <v>490</v>
      </c>
      <c r="F16" s="14">
        <v>1.4</v>
      </c>
      <c r="G16" s="4" t="s">
        <v>162</v>
      </c>
      <c r="H16" s="4">
        <f t="shared" si="0"/>
        <v>37.515625000000007</v>
      </c>
      <c r="I16" s="4">
        <f t="shared" si="1"/>
        <v>3.9016250000000006</v>
      </c>
    </row>
    <row r="17" spans="1:9" s="1" customFormat="1" x14ac:dyDescent="0.35">
      <c r="A17" s="8" t="s">
        <v>703</v>
      </c>
      <c r="B17" s="1" t="s">
        <v>159</v>
      </c>
      <c r="C17" s="2" t="s">
        <v>160</v>
      </c>
      <c r="D17" s="2" t="s">
        <v>126</v>
      </c>
      <c r="E17" s="5">
        <v>491</v>
      </c>
      <c r="F17" s="14">
        <v>1.4</v>
      </c>
      <c r="G17" s="4" t="s">
        <v>162</v>
      </c>
      <c r="H17" s="4">
        <f t="shared" si="0"/>
        <v>37.745781568877554</v>
      </c>
      <c r="I17" s="4">
        <f t="shared" si="1"/>
        <v>3.9255612831632658</v>
      </c>
    </row>
    <row r="18" spans="1:9" s="1" customFormat="1" x14ac:dyDescent="0.35">
      <c r="A18" s="8" t="s">
        <v>703</v>
      </c>
      <c r="B18" s="1" t="s">
        <v>159</v>
      </c>
      <c r="C18" s="2" t="s">
        <v>160</v>
      </c>
      <c r="D18" s="2" t="s">
        <v>824</v>
      </c>
      <c r="E18" s="5">
        <v>573</v>
      </c>
      <c r="F18" s="14">
        <v>1.4</v>
      </c>
      <c r="G18" s="4" t="s">
        <v>162</v>
      </c>
      <c r="H18" s="4">
        <f t="shared" si="0"/>
        <v>59.991236288265313</v>
      </c>
      <c r="I18" s="4">
        <f t="shared" si="1"/>
        <v>6.2390885739795925</v>
      </c>
    </row>
    <row r="19" spans="1:9" s="1" customFormat="1" x14ac:dyDescent="0.35">
      <c r="A19" s="8" t="s">
        <v>985</v>
      </c>
      <c r="B19" s="1" t="s">
        <v>159</v>
      </c>
      <c r="C19" s="2" t="s">
        <v>160</v>
      </c>
      <c r="D19" s="2" t="s">
        <v>165</v>
      </c>
      <c r="E19" s="5">
        <v>610</v>
      </c>
      <c r="F19" s="14">
        <v>1.4</v>
      </c>
      <c r="G19" s="4" t="s">
        <v>162</v>
      </c>
      <c r="H19" s="4">
        <f t="shared" si="0"/>
        <v>72.379145408163282</v>
      </c>
      <c r="I19" s="4">
        <f t="shared" si="1"/>
        <v>7.5274311224489807</v>
      </c>
    </row>
    <row r="20" spans="1:9" s="1" customFormat="1" x14ac:dyDescent="0.35">
      <c r="A20" s="8" t="s">
        <v>703</v>
      </c>
      <c r="B20" s="1" t="s">
        <v>159</v>
      </c>
      <c r="C20" s="2" t="s">
        <v>160</v>
      </c>
      <c r="D20" s="2" t="s">
        <v>165</v>
      </c>
      <c r="E20" s="5">
        <v>612</v>
      </c>
      <c r="F20" s="14">
        <v>1.4</v>
      </c>
      <c r="G20" s="4" t="s">
        <v>162</v>
      </c>
      <c r="H20" s="4">
        <f t="shared" si="0"/>
        <v>73.093408163265309</v>
      </c>
      <c r="I20" s="4">
        <f t="shared" si="1"/>
        <v>7.6017144489795925</v>
      </c>
    </row>
    <row r="21" spans="1:9" s="1" customFormat="1" x14ac:dyDescent="0.35">
      <c r="A21" s="8" t="s">
        <v>703</v>
      </c>
      <c r="B21" s="1" t="s">
        <v>159</v>
      </c>
      <c r="C21" s="2" t="s">
        <v>160</v>
      </c>
      <c r="D21" s="2" t="s">
        <v>825</v>
      </c>
      <c r="E21" s="5">
        <v>830</v>
      </c>
      <c r="F21" s="14">
        <v>1.7</v>
      </c>
      <c r="G21" s="4" t="s">
        <v>162</v>
      </c>
      <c r="H21" s="4">
        <f t="shared" si="0"/>
        <v>123.65635813148791</v>
      </c>
      <c r="I21" s="4">
        <f t="shared" si="1"/>
        <v>12.860261245674742</v>
      </c>
    </row>
    <row r="22" spans="1:9" s="1" customFormat="1" x14ac:dyDescent="0.35">
      <c r="A22" s="8" t="s">
        <v>984</v>
      </c>
      <c r="B22" s="1" t="s">
        <v>159</v>
      </c>
      <c r="C22" s="2" t="s">
        <v>160</v>
      </c>
      <c r="D22" s="2" t="s">
        <v>452</v>
      </c>
      <c r="E22" s="5">
        <v>622</v>
      </c>
      <c r="F22" s="14">
        <v>1.5</v>
      </c>
      <c r="G22" s="4" t="s">
        <v>162</v>
      </c>
      <c r="H22" s="4">
        <f t="shared" si="0"/>
        <v>66.844957777777779</v>
      </c>
      <c r="I22" s="4">
        <f t="shared" si="1"/>
        <v>6.951875608888888</v>
      </c>
    </row>
    <row r="23" spans="1:9" s="1" customFormat="1" x14ac:dyDescent="0.35">
      <c r="A23" s="8" t="s">
        <v>703</v>
      </c>
      <c r="B23" s="1" t="s">
        <v>159</v>
      </c>
      <c r="C23" s="2" t="s">
        <v>160</v>
      </c>
      <c r="D23" s="2" t="s">
        <v>452</v>
      </c>
      <c r="E23" s="5">
        <v>609</v>
      </c>
      <c r="F23" s="14">
        <v>1.5</v>
      </c>
      <c r="G23" s="4" t="s">
        <v>162</v>
      </c>
      <c r="H23" s="4">
        <f t="shared" si="0"/>
        <v>62.740702499999998</v>
      </c>
      <c r="I23" s="4">
        <f t="shared" si="1"/>
        <v>6.5250330600000002</v>
      </c>
    </row>
    <row r="24" spans="1:9" s="1" customFormat="1" x14ac:dyDescent="0.35">
      <c r="A24" s="8" t="s">
        <v>984</v>
      </c>
      <c r="B24" s="1" t="s">
        <v>159</v>
      </c>
      <c r="C24" s="2" t="s">
        <v>160</v>
      </c>
      <c r="D24" s="2" t="s">
        <v>453</v>
      </c>
      <c r="E24" s="5">
        <v>573</v>
      </c>
      <c r="F24" s="14">
        <v>1.7</v>
      </c>
      <c r="G24" s="4" t="s">
        <v>162</v>
      </c>
      <c r="H24" s="4">
        <f t="shared" si="0"/>
        <v>40.686097967128035</v>
      </c>
      <c r="I24" s="4">
        <f t="shared" si="1"/>
        <v>4.2313541885813155</v>
      </c>
    </row>
    <row r="25" spans="1:9" s="1" customFormat="1" x14ac:dyDescent="0.35">
      <c r="A25" s="8" t="s">
        <v>984</v>
      </c>
      <c r="B25" s="1" t="s">
        <v>159</v>
      </c>
      <c r="C25" s="2" t="s">
        <v>160</v>
      </c>
      <c r="D25" s="2" t="s">
        <v>453</v>
      </c>
      <c r="E25" s="5">
        <v>828</v>
      </c>
      <c r="F25" s="14">
        <v>1.8</v>
      </c>
      <c r="G25" s="4" t="s">
        <v>162</v>
      </c>
      <c r="H25" s="4">
        <f t="shared" si="0"/>
        <v>109.503</v>
      </c>
      <c r="I25" s="4">
        <f t="shared" si="1"/>
        <v>11.388311999999999</v>
      </c>
    </row>
    <row r="26" spans="1:9" s="1" customFormat="1" x14ac:dyDescent="0.35">
      <c r="A26" s="8" t="s">
        <v>703</v>
      </c>
      <c r="B26" s="1" t="s">
        <v>159</v>
      </c>
      <c r="C26" s="2" t="s">
        <v>160</v>
      </c>
      <c r="D26" s="2" t="s">
        <v>453</v>
      </c>
      <c r="E26" s="5">
        <v>657</v>
      </c>
      <c r="F26" s="14">
        <v>1.5</v>
      </c>
      <c r="G26" s="4" t="s">
        <v>162</v>
      </c>
      <c r="H26" s="4">
        <f t="shared" si="0"/>
        <v>78.775942499999999</v>
      </c>
      <c r="I26" s="4">
        <f t="shared" si="1"/>
        <v>8.1926980199999999</v>
      </c>
    </row>
    <row r="27" spans="1:9" s="1" customFormat="1" x14ac:dyDescent="0.35">
      <c r="A27" s="8" t="s">
        <v>985</v>
      </c>
      <c r="B27" s="1" t="s">
        <v>159</v>
      </c>
      <c r="C27" s="2" t="s">
        <v>160</v>
      </c>
      <c r="D27" s="2" t="s">
        <v>166</v>
      </c>
      <c r="E27" s="5">
        <v>460</v>
      </c>
      <c r="F27" s="14">
        <v>1.5</v>
      </c>
      <c r="G27" s="4" t="s">
        <v>162</v>
      </c>
      <c r="H27" s="4">
        <f t="shared" si="0"/>
        <v>27.03777777777778</v>
      </c>
      <c r="I27" s="4">
        <f t="shared" si="1"/>
        <v>2.8119288888888887</v>
      </c>
    </row>
    <row r="28" spans="1:9" s="1" customFormat="1" x14ac:dyDescent="0.35">
      <c r="A28" s="8" t="s">
        <v>703</v>
      </c>
      <c r="B28" s="1" t="s">
        <v>159</v>
      </c>
      <c r="C28" s="2" t="s">
        <v>160</v>
      </c>
      <c r="D28" s="2" t="s">
        <v>677</v>
      </c>
      <c r="E28" s="5">
        <v>704</v>
      </c>
      <c r="F28" s="14">
        <v>1.4</v>
      </c>
      <c r="G28" s="4" t="s">
        <v>162</v>
      </c>
      <c r="H28" s="4">
        <f t="shared" si="0"/>
        <v>111.26073469387757</v>
      </c>
      <c r="I28" s="4">
        <f t="shared" si="1"/>
        <v>11.571116408163267</v>
      </c>
    </row>
    <row r="29" spans="1:9" s="1" customFormat="1" x14ac:dyDescent="0.35">
      <c r="A29" s="8" t="s">
        <v>985</v>
      </c>
      <c r="B29" s="1" t="s">
        <v>159</v>
      </c>
      <c r="C29" s="2" t="s">
        <v>160</v>
      </c>
      <c r="D29" s="2" t="s">
        <v>167</v>
      </c>
      <c r="E29" s="5">
        <v>750</v>
      </c>
      <c r="F29" s="14">
        <v>1.4</v>
      </c>
      <c r="G29" s="4" t="s">
        <v>162</v>
      </c>
      <c r="H29" s="4">
        <f t="shared" si="0"/>
        <v>134.5264668367347</v>
      </c>
      <c r="I29" s="4">
        <f t="shared" si="1"/>
        <v>13.99075255102041</v>
      </c>
    </row>
    <row r="30" spans="1:9" s="1" customFormat="1" x14ac:dyDescent="0.35">
      <c r="A30" s="8" t="s">
        <v>984</v>
      </c>
      <c r="B30" s="1" t="s">
        <v>159</v>
      </c>
      <c r="C30" s="2" t="s">
        <v>160</v>
      </c>
      <c r="D30" s="2" t="s">
        <v>429</v>
      </c>
      <c r="E30" s="5">
        <v>710</v>
      </c>
      <c r="F30" s="14">
        <v>1.8</v>
      </c>
      <c r="G30" s="4" t="s">
        <v>162</v>
      </c>
      <c r="H30" s="4">
        <f t="shared" si="0"/>
        <v>69.041473765432087</v>
      </c>
      <c r="I30" s="4">
        <f t="shared" si="1"/>
        <v>7.1803132716049385</v>
      </c>
    </row>
    <row r="31" spans="1:9" s="1" customFormat="1" x14ac:dyDescent="0.35">
      <c r="A31" s="8" t="s">
        <v>985</v>
      </c>
      <c r="B31" s="1" t="s">
        <v>159</v>
      </c>
      <c r="C31" s="2" t="s">
        <v>160</v>
      </c>
      <c r="D31" s="2" t="s">
        <v>168</v>
      </c>
      <c r="E31" s="5">
        <v>560</v>
      </c>
      <c r="F31" s="14">
        <v>1.7</v>
      </c>
      <c r="G31" s="4" t="s">
        <v>162</v>
      </c>
      <c r="H31" s="4">
        <f t="shared" si="0"/>
        <v>37.979238754325259</v>
      </c>
      <c r="I31" s="4">
        <f t="shared" si="1"/>
        <v>3.9498408304498276</v>
      </c>
    </row>
    <row r="32" spans="1:9" s="1" customFormat="1" x14ac:dyDescent="0.35">
      <c r="A32" s="8" t="s">
        <v>703</v>
      </c>
      <c r="B32" s="1" t="s">
        <v>159</v>
      </c>
      <c r="C32" s="2" t="s">
        <v>160</v>
      </c>
      <c r="D32" s="2" t="s">
        <v>168</v>
      </c>
      <c r="E32" s="5">
        <v>557</v>
      </c>
      <c r="F32" s="14">
        <v>1.7</v>
      </c>
      <c r="G32" s="4" t="s">
        <v>162</v>
      </c>
      <c r="H32" s="4">
        <f t="shared" si="0"/>
        <v>37.372122188581315</v>
      </c>
      <c r="I32" s="4">
        <f t="shared" si="1"/>
        <v>3.8867007076124573</v>
      </c>
    </row>
    <row r="33" spans="1:9" s="1" customFormat="1" x14ac:dyDescent="0.35">
      <c r="A33" s="8" t="s">
        <v>703</v>
      </c>
      <c r="B33" s="1" t="s">
        <v>159</v>
      </c>
      <c r="C33" s="2" t="s">
        <v>160</v>
      </c>
      <c r="D33" s="2" t="s">
        <v>826</v>
      </c>
      <c r="E33" s="5">
        <v>860</v>
      </c>
      <c r="F33" s="14">
        <v>1.6</v>
      </c>
      <c r="G33" s="4" t="s">
        <v>162</v>
      </c>
      <c r="H33" s="4">
        <f t="shared" si="0"/>
        <v>155.28710937499997</v>
      </c>
      <c r="I33" s="4">
        <f t="shared" si="1"/>
        <v>16.149859374999998</v>
      </c>
    </row>
    <row r="34" spans="1:9" s="1" customFormat="1" x14ac:dyDescent="0.35">
      <c r="A34" s="8" t="s">
        <v>703</v>
      </c>
      <c r="B34" s="1" t="s">
        <v>159</v>
      </c>
      <c r="C34" s="2" t="s">
        <v>160</v>
      </c>
      <c r="D34" s="2" t="s">
        <v>827</v>
      </c>
      <c r="E34" s="5">
        <v>621</v>
      </c>
      <c r="F34" s="14">
        <v>1.6</v>
      </c>
      <c r="G34" s="4" t="s">
        <v>162</v>
      </c>
      <c r="H34" s="4">
        <f t="shared" ref="H34:H65" si="2">(E34^3/F34^2)/(1.6*10^6)</f>
        <v>58.467544189453115</v>
      </c>
      <c r="I34" s="4">
        <f t="shared" ref="I34:I65" si="3">(0.104*E34^3/F34^2)/(1.6*10^6)</f>
        <v>6.0806245957031244</v>
      </c>
    </row>
    <row r="35" spans="1:9" s="1" customFormat="1" x14ac:dyDescent="0.35">
      <c r="A35" s="8" t="s">
        <v>703</v>
      </c>
      <c r="B35" s="1" t="s">
        <v>159</v>
      </c>
      <c r="C35" s="2" t="s">
        <v>160</v>
      </c>
      <c r="D35" s="2" t="s">
        <v>625</v>
      </c>
      <c r="E35" s="5">
        <v>452</v>
      </c>
      <c r="F35" s="14">
        <v>30.7</v>
      </c>
      <c r="G35" s="4" t="s">
        <v>137</v>
      </c>
      <c r="H35" s="4">
        <f t="shared" si="2"/>
        <v>6.1237657693980839E-2</v>
      </c>
      <c r="I35" s="4">
        <f t="shared" si="3"/>
        <v>6.3687164001740076E-3</v>
      </c>
    </row>
    <row r="36" spans="1:9" s="1" customFormat="1" x14ac:dyDescent="0.35">
      <c r="A36" s="8" t="s">
        <v>703</v>
      </c>
      <c r="B36" s="1" t="s">
        <v>159</v>
      </c>
      <c r="C36" s="2" t="s">
        <v>160</v>
      </c>
      <c r="D36" s="2" t="s">
        <v>819</v>
      </c>
      <c r="E36" s="5">
        <v>401</v>
      </c>
      <c r="F36" s="14">
        <v>26.4</v>
      </c>
      <c r="G36" s="4" t="s">
        <v>137</v>
      </c>
      <c r="H36" s="4">
        <f t="shared" si="2"/>
        <v>5.7823620616678152E-2</v>
      </c>
      <c r="I36" s="4">
        <f t="shared" si="3"/>
        <v>6.0136565441345283E-3</v>
      </c>
    </row>
    <row r="37" spans="1:9" s="1" customFormat="1" x14ac:dyDescent="0.35">
      <c r="A37" s="8" t="s">
        <v>703</v>
      </c>
      <c r="B37" s="1" t="s">
        <v>159</v>
      </c>
      <c r="C37" s="2" t="s">
        <v>160</v>
      </c>
      <c r="D37" s="2" t="s">
        <v>243</v>
      </c>
      <c r="E37" s="5">
        <v>420</v>
      </c>
      <c r="F37" s="14">
        <v>24.4</v>
      </c>
      <c r="G37" s="4" t="s">
        <v>137</v>
      </c>
      <c r="H37" s="4">
        <f t="shared" si="2"/>
        <v>7.7776471378661657E-2</v>
      </c>
      <c r="I37" s="4">
        <f t="shared" si="3"/>
        <v>8.0887530233808135E-3</v>
      </c>
    </row>
    <row r="38" spans="1:9" s="1" customFormat="1" x14ac:dyDescent="0.35">
      <c r="A38" s="8" t="s">
        <v>985</v>
      </c>
      <c r="B38" s="1" t="s">
        <v>159</v>
      </c>
      <c r="C38" s="2" t="s">
        <v>160</v>
      </c>
      <c r="D38" s="2" t="s">
        <v>161</v>
      </c>
      <c r="E38" s="5">
        <v>400</v>
      </c>
      <c r="F38" s="14">
        <v>19</v>
      </c>
      <c r="G38" s="4" t="s">
        <v>137</v>
      </c>
      <c r="H38" s="4">
        <f t="shared" si="2"/>
        <v>0.11080332409972299</v>
      </c>
      <c r="I38" s="4">
        <f t="shared" si="3"/>
        <v>1.1523545706371192E-2</v>
      </c>
    </row>
    <row r="39" spans="1:9" s="1" customFormat="1" x14ac:dyDescent="0.35">
      <c r="A39" s="8" t="s">
        <v>703</v>
      </c>
      <c r="B39" s="1" t="s">
        <v>159</v>
      </c>
      <c r="C39" s="2" t="s">
        <v>160</v>
      </c>
      <c r="D39" s="2" t="s">
        <v>820</v>
      </c>
      <c r="E39" s="5">
        <v>403</v>
      </c>
      <c r="F39" s="14">
        <v>29</v>
      </c>
      <c r="G39" s="4" t="s">
        <v>137</v>
      </c>
      <c r="H39" s="4">
        <f t="shared" si="2"/>
        <v>4.8640626486325798E-2</v>
      </c>
      <c r="I39" s="4">
        <f t="shared" si="3"/>
        <v>5.0586251545778832E-3</v>
      </c>
    </row>
    <row r="40" spans="1:9" s="1" customFormat="1" x14ac:dyDescent="0.35">
      <c r="A40" s="8" t="s">
        <v>703</v>
      </c>
      <c r="B40" s="1" t="s">
        <v>159</v>
      </c>
      <c r="C40" s="2" t="s">
        <v>160</v>
      </c>
      <c r="D40" s="2" t="s">
        <v>821</v>
      </c>
      <c r="E40" s="5">
        <v>464</v>
      </c>
      <c r="F40" s="14">
        <v>30.7</v>
      </c>
      <c r="G40" s="4" t="s">
        <v>137</v>
      </c>
      <c r="H40" s="4">
        <f t="shared" si="2"/>
        <v>6.6245625948285924E-2</v>
      </c>
      <c r="I40" s="4">
        <f t="shared" si="3"/>
        <v>6.8895450986217353E-3</v>
      </c>
    </row>
    <row r="41" spans="1:9" s="1" customFormat="1" x14ac:dyDescent="0.35">
      <c r="A41" s="8" t="s">
        <v>985</v>
      </c>
      <c r="B41" s="1" t="s">
        <v>159</v>
      </c>
      <c r="C41" s="2" t="s">
        <v>160</v>
      </c>
      <c r="D41" s="2" t="s">
        <v>163</v>
      </c>
      <c r="E41" s="5">
        <v>380</v>
      </c>
      <c r="F41" s="14">
        <v>29</v>
      </c>
      <c r="G41" s="4" t="s">
        <v>137</v>
      </c>
      <c r="H41" s="4">
        <f t="shared" si="2"/>
        <v>4.0778834720570749E-2</v>
      </c>
      <c r="I41" s="4">
        <f t="shared" si="3"/>
        <v>4.2409988109393575E-3</v>
      </c>
    </row>
    <row r="42" spans="1:9" s="1" customFormat="1" x14ac:dyDescent="0.35">
      <c r="A42" s="8" t="s">
        <v>703</v>
      </c>
      <c r="B42" s="1" t="s">
        <v>159</v>
      </c>
      <c r="C42" s="2" t="s">
        <v>160</v>
      </c>
      <c r="D42" s="2" t="s">
        <v>163</v>
      </c>
      <c r="E42" s="5">
        <v>390</v>
      </c>
      <c r="F42" s="14">
        <v>27.5</v>
      </c>
      <c r="G42" s="4" t="s">
        <v>137</v>
      </c>
      <c r="H42" s="4">
        <f t="shared" si="2"/>
        <v>4.9023966942148764E-2</v>
      </c>
      <c r="I42" s="4">
        <f t="shared" si="3"/>
        <v>5.0984925619834715E-3</v>
      </c>
    </row>
    <row r="43" spans="1:9" s="1" customFormat="1" x14ac:dyDescent="0.35">
      <c r="A43" s="8" t="s">
        <v>984</v>
      </c>
      <c r="B43" s="1" t="s">
        <v>159</v>
      </c>
      <c r="C43" s="2" t="s">
        <v>160</v>
      </c>
      <c r="D43" s="2" t="s">
        <v>451</v>
      </c>
      <c r="E43" s="5">
        <v>446</v>
      </c>
      <c r="F43" s="14">
        <v>33</v>
      </c>
      <c r="G43" s="4" t="s">
        <v>137</v>
      </c>
      <c r="H43" s="4">
        <f t="shared" si="2"/>
        <v>5.0916285583103765E-2</v>
      </c>
      <c r="I43" s="4">
        <f t="shared" si="3"/>
        <v>5.2952937006427907E-3</v>
      </c>
    </row>
    <row r="44" spans="1:9" s="1" customFormat="1" x14ac:dyDescent="0.35">
      <c r="A44" s="8" t="s">
        <v>985</v>
      </c>
      <c r="B44" s="1" t="s">
        <v>159</v>
      </c>
      <c r="C44" s="2" t="s">
        <v>160</v>
      </c>
      <c r="D44" s="2" t="s">
        <v>164</v>
      </c>
      <c r="E44" s="5">
        <v>420</v>
      </c>
      <c r="F44" s="14">
        <v>25</v>
      </c>
      <c r="G44" s="4" t="s">
        <v>137</v>
      </c>
      <c r="H44" s="4">
        <f t="shared" si="2"/>
        <v>7.4088000000000001E-2</v>
      </c>
      <c r="I44" s="4">
        <f t="shared" si="3"/>
        <v>7.7051520000000007E-3</v>
      </c>
    </row>
    <row r="45" spans="1:9" s="1" customFormat="1" x14ac:dyDescent="0.35">
      <c r="A45" s="8" t="s">
        <v>703</v>
      </c>
      <c r="B45" s="1" t="s">
        <v>159</v>
      </c>
      <c r="C45" s="2" t="s">
        <v>160</v>
      </c>
      <c r="D45" s="2" t="s">
        <v>164</v>
      </c>
      <c r="E45" s="5">
        <v>424</v>
      </c>
      <c r="F45" s="14">
        <v>24.9</v>
      </c>
      <c r="G45" s="4" t="s">
        <v>137</v>
      </c>
      <c r="H45" s="4">
        <f t="shared" si="2"/>
        <v>7.6838502604796716E-2</v>
      </c>
      <c r="I45" s="4">
        <f t="shared" si="3"/>
        <v>7.9912042708988572E-3</v>
      </c>
    </row>
    <row r="46" spans="1:9" s="1" customFormat="1" x14ac:dyDescent="0.35">
      <c r="A46" s="8" t="s">
        <v>703</v>
      </c>
      <c r="B46" s="1" t="s">
        <v>159</v>
      </c>
      <c r="C46" s="2" t="s">
        <v>160</v>
      </c>
      <c r="D46" s="2" t="s">
        <v>822</v>
      </c>
      <c r="E46" s="5">
        <v>437</v>
      </c>
      <c r="F46" s="14">
        <v>28.6</v>
      </c>
      <c r="G46" s="4" t="s">
        <v>137</v>
      </c>
      <c r="H46" s="4">
        <f t="shared" si="2"/>
        <v>6.376645328011149E-2</v>
      </c>
      <c r="I46" s="4">
        <f t="shared" si="3"/>
        <v>6.6317111411315953E-3</v>
      </c>
    </row>
    <row r="47" spans="1:9" s="1" customFormat="1" x14ac:dyDescent="0.35">
      <c r="A47" s="8" t="s">
        <v>703</v>
      </c>
      <c r="B47" s="1" t="s">
        <v>159</v>
      </c>
      <c r="C47" s="2" t="s">
        <v>160</v>
      </c>
      <c r="D47" s="2" t="s">
        <v>823</v>
      </c>
      <c r="E47" s="5">
        <v>410</v>
      </c>
      <c r="F47" s="14">
        <v>32.200000000000003</v>
      </c>
      <c r="G47" s="4" t="s">
        <v>137</v>
      </c>
      <c r="H47" s="4">
        <f t="shared" si="2"/>
        <v>4.1545103391072868E-2</v>
      </c>
      <c r="I47" s="4">
        <f t="shared" si="3"/>
        <v>4.3206907526715781E-3</v>
      </c>
    </row>
    <row r="48" spans="1:9" s="1" customFormat="1" x14ac:dyDescent="0.35">
      <c r="A48" s="8" t="s">
        <v>985</v>
      </c>
      <c r="B48" s="1" t="s">
        <v>159</v>
      </c>
      <c r="C48" s="2" t="s">
        <v>160</v>
      </c>
      <c r="D48" s="2" t="s">
        <v>126</v>
      </c>
      <c r="E48" s="5">
        <v>400</v>
      </c>
      <c r="F48" s="14">
        <v>28</v>
      </c>
      <c r="G48" s="4" t="s">
        <v>137</v>
      </c>
      <c r="H48" s="4">
        <f t="shared" si="2"/>
        <v>5.1020408163265307E-2</v>
      </c>
      <c r="I48" s="4">
        <f t="shared" si="3"/>
        <v>5.3061224489795913E-3</v>
      </c>
    </row>
    <row r="49" spans="1:9" s="1" customFormat="1" x14ac:dyDescent="0.35">
      <c r="A49" s="8" t="s">
        <v>703</v>
      </c>
      <c r="B49" s="1" t="s">
        <v>159</v>
      </c>
      <c r="C49" s="2" t="s">
        <v>160</v>
      </c>
      <c r="D49" s="2" t="s">
        <v>126</v>
      </c>
      <c r="E49" s="5">
        <v>403</v>
      </c>
      <c r="F49" s="14">
        <v>28.1</v>
      </c>
      <c r="G49" s="4" t="s">
        <v>137</v>
      </c>
      <c r="H49" s="4">
        <f t="shared" si="2"/>
        <v>5.1806292821772765E-2</v>
      </c>
      <c r="I49" s="4">
        <f t="shared" si="3"/>
        <v>5.3878544534643677E-3</v>
      </c>
    </row>
    <row r="50" spans="1:9" s="1" customFormat="1" x14ac:dyDescent="0.35">
      <c r="A50" s="8" t="s">
        <v>703</v>
      </c>
      <c r="B50" s="1" t="s">
        <v>159</v>
      </c>
      <c r="C50" s="2" t="s">
        <v>160</v>
      </c>
      <c r="D50" s="2" t="s">
        <v>824</v>
      </c>
      <c r="E50" s="5">
        <v>441</v>
      </c>
      <c r="F50" s="14">
        <v>24.8</v>
      </c>
      <c r="G50" s="4" t="s">
        <v>137</v>
      </c>
      <c r="H50" s="4">
        <f t="shared" si="2"/>
        <v>8.7155023453759098E-2</v>
      </c>
      <c r="I50" s="4">
        <f t="shared" si="3"/>
        <v>9.0641224391909449E-3</v>
      </c>
    </row>
    <row r="51" spans="1:9" s="1" customFormat="1" x14ac:dyDescent="0.35">
      <c r="A51" s="8" t="s">
        <v>985</v>
      </c>
      <c r="B51" s="1" t="s">
        <v>159</v>
      </c>
      <c r="C51" s="2" t="s">
        <v>160</v>
      </c>
      <c r="D51" s="2" t="s">
        <v>165</v>
      </c>
      <c r="E51" s="5">
        <v>410</v>
      </c>
      <c r="F51" s="14">
        <v>24</v>
      </c>
      <c r="G51" s="4" t="s">
        <v>137</v>
      </c>
      <c r="H51" s="4">
        <f t="shared" si="2"/>
        <v>7.478407118055555E-2</v>
      </c>
      <c r="I51" s="4">
        <f t="shared" si="3"/>
        <v>7.7775434027777786E-3</v>
      </c>
    </row>
    <row r="52" spans="1:9" s="1" customFormat="1" x14ac:dyDescent="0.35">
      <c r="A52" s="8" t="s">
        <v>984</v>
      </c>
      <c r="B52" s="1" t="s">
        <v>159</v>
      </c>
      <c r="C52" s="2" t="s">
        <v>160</v>
      </c>
      <c r="D52" s="2" t="s">
        <v>165</v>
      </c>
      <c r="E52" s="5">
        <v>394</v>
      </c>
      <c r="F52" s="14">
        <v>30.9</v>
      </c>
      <c r="G52" s="4" t="s">
        <v>137</v>
      </c>
      <c r="H52" s="4">
        <f t="shared" si="2"/>
        <v>4.0036096186675883E-2</v>
      </c>
      <c r="I52" s="4">
        <f t="shared" si="3"/>
        <v>4.1637540034142918E-3</v>
      </c>
    </row>
    <row r="53" spans="1:9" s="1" customFormat="1" x14ac:dyDescent="0.35">
      <c r="A53" s="8" t="s">
        <v>984</v>
      </c>
      <c r="B53" s="1" t="s">
        <v>159</v>
      </c>
      <c r="C53" s="2" t="s">
        <v>160</v>
      </c>
      <c r="D53" s="2" t="s">
        <v>165</v>
      </c>
      <c r="E53" s="5">
        <v>359</v>
      </c>
      <c r="F53" s="14">
        <v>28.6</v>
      </c>
      <c r="G53" s="4" t="s">
        <v>137</v>
      </c>
      <c r="H53" s="4">
        <f t="shared" si="2"/>
        <v>3.5353408938089879E-2</v>
      </c>
      <c r="I53" s="4">
        <f t="shared" si="3"/>
        <v>3.6767545295613474E-3</v>
      </c>
    </row>
    <row r="54" spans="1:9" s="1" customFormat="1" x14ac:dyDescent="0.35">
      <c r="A54" s="8" t="s">
        <v>703</v>
      </c>
      <c r="B54" s="1" t="s">
        <v>159</v>
      </c>
      <c r="C54" s="2" t="s">
        <v>160</v>
      </c>
      <c r="D54" s="2" t="s">
        <v>165</v>
      </c>
      <c r="E54" s="5">
        <v>337</v>
      </c>
      <c r="F54" s="14">
        <v>23.9</v>
      </c>
      <c r="G54" s="4" t="s">
        <v>137</v>
      </c>
      <c r="H54" s="4">
        <f t="shared" si="2"/>
        <v>4.1876841485618252E-2</v>
      </c>
      <c r="I54" s="4">
        <f t="shared" si="3"/>
        <v>4.3551915145042981E-3</v>
      </c>
    </row>
    <row r="55" spans="1:9" s="1" customFormat="1" x14ac:dyDescent="0.35">
      <c r="A55" s="8" t="s">
        <v>703</v>
      </c>
      <c r="B55" s="1" t="s">
        <v>159</v>
      </c>
      <c r="C55" s="2" t="s">
        <v>160</v>
      </c>
      <c r="D55" s="2" t="s">
        <v>825</v>
      </c>
      <c r="E55" s="5">
        <v>393</v>
      </c>
      <c r="F55" s="14">
        <v>27.1</v>
      </c>
      <c r="G55" s="4" t="s">
        <v>137</v>
      </c>
      <c r="H55" s="4">
        <f t="shared" si="2"/>
        <v>5.1655799383178325E-2</v>
      </c>
      <c r="I55" s="4">
        <f t="shared" si="3"/>
        <v>5.372203135850546E-3</v>
      </c>
    </row>
    <row r="56" spans="1:9" s="1" customFormat="1" x14ac:dyDescent="0.35">
      <c r="A56" s="8" t="s">
        <v>984</v>
      </c>
      <c r="B56" s="1" t="s">
        <v>159</v>
      </c>
      <c r="C56" s="2" t="s">
        <v>160</v>
      </c>
      <c r="D56" s="2" t="s">
        <v>452</v>
      </c>
      <c r="E56" s="5">
        <v>403</v>
      </c>
      <c r="F56" s="14">
        <v>49.5</v>
      </c>
      <c r="G56" s="4" t="s">
        <v>137</v>
      </c>
      <c r="H56" s="4">
        <f t="shared" si="2"/>
        <v>1.6694935975920824E-2</v>
      </c>
      <c r="I56" s="4">
        <f t="shared" si="3"/>
        <v>1.7362733414957657E-3</v>
      </c>
    </row>
    <row r="57" spans="1:9" s="1" customFormat="1" x14ac:dyDescent="0.35">
      <c r="A57" s="8" t="s">
        <v>703</v>
      </c>
      <c r="B57" s="1" t="s">
        <v>159</v>
      </c>
      <c r="C57" s="2" t="s">
        <v>160</v>
      </c>
      <c r="D57" s="2" t="s">
        <v>452</v>
      </c>
      <c r="E57" s="5">
        <v>371</v>
      </c>
      <c r="F57" s="14">
        <v>28.3</v>
      </c>
      <c r="G57" s="4" t="s">
        <v>137</v>
      </c>
      <c r="H57" s="4">
        <f t="shared" si="2"/>
        <v>3.9850050412665906E-2</v>
      </c>
      <c r="I57" s="4">
        <f t="shared" si="3"/>
        <v>4.1444052429172543E-3</v>
      </c>
    </row>
    <row r="58" spans="1:9" s="1" customFormat="1" x14ac:dyDescent="0.35">
      <c r="A58" s="8" t="s">
        <v>703</v>
      </c>
      <c r="B58" s="1" t="s">
        <v>159</v>
      </c>
      <c r="C58" s="2" t="s">
        <v>160</v>
      </c>
      <c r="D58" s="2" t="s">
        <v>453</v>
      </c>
      <c r="E58" s="5">
        <v>417</v>
      </c>
      <c r="F58" s="14">
        <v>30.6</v>
      </c>
      <c r="G58" s="4" t="s">
        <v>137</v>
      </c>
      <c r="H58" s="4">
        <f t="shared" si="2"/>
        <v>4.8399996395617061E-2</v>
      </c>
      <c r="I58" s="4">
        <f t="shared" si="3"/>
        <v>5.0335996251441749E-3</v>
      </c>
    </row>
    <row r="59" spans="1:9" s="1" customFormat="1" x14ac:dyDescent="0.35">
      <c r="A59" s="8" t="s">
        <v>985</v>
      </c>
      <c r="B59" s="1" t="s">
        <v>159</v>
      </c>
      <c r="C59" s="2" t="s">
        <v>160</v>
      </c>
      <c r="D59" s="2" t="s">
        <v>166</v>
      </c>
      <c r="E59" s="5">
        <v>410</v>
      </c>
      <c r="F59" s="14">
        <v>25</v>
      </c>
      <c r="G59" s="4" t="s">
        <v>137</v>
      </c>
      <c r="H59" s="4">
        <f t="shared" si="2"/>
        <v>6.892100000000001E-2</v>
      </c>
      <c r="I59" s="4">
        <f t="shared" si="3"/>
        <v>7.167784E-3</v>
      </c>
    </row>
    <row r="60" spans="1:9" s="1" customFormat="1" x14ac:dyDescent="0.35">
      <c r="A60" s="8" t="s">
        <v>703</v>
      </c>
      <c r="B60" s="1" t="s">
        <v>159</v>
      </c>
      <c r="C60" s="2" t="s">
        <v>160</v>
      </c>
      <c r="D60" s="2" t="s">
        <v>677</v>
      </c>
      <c r="E60" s="5">
        <v>383</v>
      </c>
      <c r="F60" s="14">
        <v>25.6</v>
      </c>
      <c r="G60" s="4" t="s">
        <v>137</v>
      </c>
      <c r="H60" s="4">
        <f t="shared" si="2"/>
        <v>5.3579222679138172E-2</v>
      </c>
      <c r="I60" s="4">
        <f t="shared" si="3"/>
        <v>5.5722391586303698E-3</v>
      </c>
    </row>
    <row r="61" spans="1:9" s="1" customFormat="1" x14ac:dyDescent="0.35">
      <c r="A61" s="8" t="s">
        <v>985</v>
      </c>
      <c r="B61" s="1" t="s">
        <v>159</v>
      </c>
      <c r="C61" s="2" t="s">
        <v>160</v>
      </c>
      <c r="D61" s="2" t="s">
        <v>167</v>
      </c>
      <c r="E61" s="5">
        <v>470</v>
      </c>
      <c r="F61" s="14">
        <v>28</v>
      </c>
      <c r="G61" s="4" t="s">
        <v>137</v>
      </c>
      <c r="H61" s="4">
        <f t="shared" si="2"/>
        <v>8.2767059948979579E-2</v>
      </c>
      <c r="I61" s="4">
        <f t="shared" si="3"/>
        <v>8.6077742346938775E-3</v>
      </c>
    </row>
    <row r="62" spans="1:9" s="1" customFormat="1" x14ac:dyDescent="0.35">
      <c r="A62" s="8" t="s">
        <v>984</v>
      </c>
      <c r="B62" s="1" t="s">
        <v>159</v>
      </c>
      <c r="C62" s="2" t="s">
        <v>160</v>
      </c>
      <c r="D62" s="2" t="s">
        <v>429</v>
      </c>
      <c r="E62" s="5">
        <v>430</v>
      </c>
      <c r="F62" s="14">
        <v>32</v>
      </c>
      <c r="G62" s="4" t="s">
        <v>137</v>
      </c>
      <c r="H62" s="4">
        <f t="shared" si="2"/>
        <v>4.8527221679687503E-2</v>
      </c>
      <c r="I62" s="4">
        <f t="shared" si="3"/>
        <v>5.0468310546875001E-3</v>
      </c>
    </row>
    <row r="63" spans="1:9" s="1" customFormat="1" x14ac:dyDescent="0.35">
      <c r="A63" s="8" t="s">
        <v>985</v>
      </c>
      <c r="B63" s="1" t="s">
        <v>159</v>
      </c>
      <c r="C63" s="2" t="s">
        <v>160</v>
      </c>
      <c r="D63" s="2" t="s">
        <v>168</v>
      </c>
      <c r="E63" s="5">
        <v>420</v>
      </c>
      <c r="F63" s="14">
        <v>30</v>
      </c>
      <c r="G63" s="4" t="s">
        <v>137</v>
      </c>
      <c r="H63" s="4">
        <f t="shared" si="2"/>
        <v>5.1450000000000003E-2</v>
      </c>
      <c r="I63" s="4">
        <f t="shared" si="3"/>
        <v>5.3508000000000002E-3</v>
      </c>
    </row>
    <row r="64" spans="1:9" s="1" customFormat="1" x14ac:dyDescent="0.35">
      <c r="A64" s="8" t="s">
        <v>703</v>
      </c>
      <c r="B64" s="1" t="s">
        <v>159</v>
      </c>
      <c r="C64" s="2" t="s">
        <v>160</v>
      </c>
      <c r="D64" s="2" t="s">
        <v>168</v>
      </c>
      <c r="E64" s="5">
        <v>435</v>
      </c>
      <c r="F64" s="14">
        <v>28</v>
      </c>
      <c r="G64" s="4" t="s">
        <v>137</v>
      </c>
      <c r="H64" s="4">
        <f t="shared" si="2"/>
        <v>6.5619319993622444E-2</v>
      </c>
      <c r="I64" s="4">
        <f t="shared" si="3"/>
        <v>6.8244092793367352E-3</v>
      </c>
    </row>
    <row r="65" spans="1:9" s="1" customFormat="1" x14ac:dyDescent="0.35">
      <c r="A65" s="8" t="s">
        <v>703</v>
      </c>
      <c r="B65" s="1" t="s">
        <v>159</v>
      </c>
      <c r="C65" s="2" t="s">
        <v>160</v>
      </c>
      <c r="D65" s="2" t="s">
        <v>826</v>
      </c>
      <c r="E65" s="5">
        <v>542</v>
      </c>
      <c r="F65" s="14">
        <v>29.9</v>
      </c>
      <c r="G65" s="4" t="s">
        <v>137</v>
      </c>
      <c r="H65" s="4">
        <f t="shared" si="2"/>
        <v>0.11131033769197214</v>
      </c>
      <c r="I65" s="4">
        <f t="shared" si="3"/>
        <v>1.1576275119965103E-2</v>
      </c>
    </row>
    <row r="66" spans="1:9" s="1" customFormat="1" x14ac:dyDescent="0.35">
      <c r="A66" s="8" t="s">
        <v>703</v>
      </c>
      <c r="B66" s="1" t="s">
        <v>159</v>
      </c>
      <c r="C66" s="2" t="s">
        <v>160</v>
      </c>
      <c r="D66" s="2" t="s">
        <v>826</v>
      </c>
      <c r="E66" s="5">
        <v>543</v>
      </c>
      <c r="F66" s="14">
        <v>31.1</v>
      </c>
      <c r="G66" s="4" t="s">
        <v>137</v>
      </c>
      <c r="H66" s="4">
        <f t="shared" ref="H66:H93" si="4">(E66^3/F66^2)/(1.6*10^6)</f>
        <v>0.10345672540089536</v>
      </c>
      <c r="I66" s="4">
        <f t="shared" ref="I66:I93" si="5">(0.104*E66^3/F66^2)/(1.6*10^6)</f>
        <v>1.0759499441693117E-2</v>
      </c>
    </row>
    <row r="67" spans="1:9" s="1" customFormat="1" x14ac:dyDescent="0.35">
      <c r="A67" s="8" t="s">
        <v>703</v>
      </c>
      <c r="B67" s="1" t="s">
        <v>159</v>
      </c>
      <c r="C67" s="2" t="s">
        <v>160</v>
      </c>
      <c r="D67" s="2" t="s">
        <v>826</v>
      </c>
      <c r="E67" s="5">
        <v>537</v>
      </c>
      <c r="F67" s="14">
        <v>30.7</v>
      </c>
      <c r="G67" s="4" t="s">
        <v>137</v>
      </c>
      <c r="H67" s="4">
        <f t="shared" si="4"/>
        <v>0.10268951991533065</v>
      </c>
      <c r="I67" s="4">
        <f t="shared" si="5"/>
        <v>1.0679710071194387E-2</v>
      </c>
    </row>
    <row r="68" spans="1:9" s="1" customFormat="1" x14ac:dyDescent="0.35">
      <c r="A68" s="8" t="s">
        <v>703</v>
      </c>
      <c r="B68" s="1" t="s">
        <v>159</v>
      </c>
      <c r="C68" s="2" t="s">
        <v>160</v>
      </c>
      <c r="D68" s="2" t="s">
        <v>826</v>
      </c>
      <c r="E68" s="5">
        <v>512</v>
      </c>
      <c r="F68" s="14">
        <v>31.1</v>
      </c>
      <c r="G68" s="4" t="s">
        <v>137</v>
      </c>
      <c r="H68" s="4">
        <f t="shared" si="4"/>
        <v>8.6729955232059217E-2</v>
      </c>
      <c r="I68" s="4">
        <f t="shared" si="5"/>
        <v>9.0199153441341585E-3</v>
      </c>
    </row>
    <row r="69" spans="1:9" s="1" customFormat="1" x14ac:dyDescent="0.35">
      <c r="A69" s="8" t="s">
        <v>703</v>
      </c>
      <c r="B69" s="1" t="s">
        <v>159</v>
      </c>
      <c r="C69" s="2" t="s">
        <v>160</v>
      </c>
      <c r="D69" s="2" t="s">
        <v>826</v>
      </c>
      <c r="E69" s="5">
        <v>620</v>
      </c>
      <c r="F69" s="14">
        <v>33.200000000000003</v>
      </c>
      <c r="G69" s="4" t="s">
        <v>137</v>
      </c>
      <c r="H69" s="4">
        <f t="shared" si="4"/>
        <v>0.13513844534765565</v>
      </c>
      <c r="I69" s="4">
        <f t="shared" si="5"/>
        <v>1.4054398316156189E-2</v>
      </c>
    </row>
    <row r="70" spans="1:9" s="1" customFormat="1" x14ac:dyDescent="0.35">
      <c r="A70" s="8" t="s">
        <v>703</v>
      </c>
      <c r="B70" s="1" t="s">
        <v>159</v>
      </c>
      <c r="C70" s="2" t="s">
        <v>160</v>
      </c>
      <c r="D70" s="2" t="s">
        <v>827</v>
      </c>
      <c r="E70" s="5">
        <v>451</v>
      </c>
      <c r="F70" s="14">
        <v>28.9</v>
      </c>
      <c r="G70" s="4" t="s">
        <v>137</v>
      </c>
      <c r="H70" s="4">
        <f t="shared" si="4"/>
        <v>6.8645797913099701E-2</v>
      </c>
      <c r="I70" s="4">
        <f t="shared" si="5"/>
        <v>7.1391629829623687E-3</v>
      </c>
    </row>
    <row r="71" spans="1:9" s="1" customFormat="1" x14ac:dyDescent="0.35">
      <c r="A71" s="8" t="s">
        <v>703</v>
      </c>
      <c r="B71" s="1" t="s">
        <v>159</v>
      </c>
      <c r="C71" s="2" t="s">
        <v>160</v>
      </c>
      <c r="D71" s="2" t="s">
        <v>625</v>
      </c>
      <c r="E71" s="5">
        <v>1882</v>
      </c>
      <c r="F71" s="14">
        <v>34.6</v>
      </c>
      <c r="G71" s="4" t="s">
        <v>108</v>
      </c>
      <c r="H71" s="4">
        <f t="shared" si="4"/>
        <v>3.4800595617962506</v>
      </c>
      <c r="I71" s="4">
        <f t="shared" si="5"/>
        <v>0.36192619442681001</v>
      </c>
    </row>
    <row r="72" spans="1:9" s="1" customFormat="1" x14ac:dyDescent="0.35">
      <c r="A72" s="8" t="s">
        <v>703</v>
      </c>
      <c r="B72" s="1" t="s">
        <v>159</v>
      </c>
      <c r="C72" s="2" t="s">
        <v>160</v>
      </c>
      <c r="D72" s="2" t="s">
        <v>819</v>
      </c>
      <c r="E72" s="5">
        <v>1352</v>
      </c>
      <c r="F72" s="14">
        <v>47.7</v>
      </c>
      <c r="G72" s="4" t="s">
        <v>108</v>
      </c>
      <c r="H72" s="4">
        <f t="shared" si="4"/>
        <v>0.67884923680058362</v>
      </c>
      <c r="I72" s="4">
        <f t="shared" si="5"/>
        <v>7.0600320627260696E-2</v>
      </c>
    </row>
    <row r="73" spans="1:9" s="1" customFormat="1" x14ac:dyDescent="0.35">
      <c r="A73" s="8" t="s">
        <v>703</v>
      </c>
      <c r="B73" s="1" t="s">
        <v>159</v>
      </c>
      <c r="C73" s="2" t="s">
        <v>160</v>
      </c>
      <c r="D73" s="2" t="s">
        <v>243</v>
      </c>
      <c r="E73" s="5">
        <v>1470</v>
      </c>
      <c r="F73" s="14">
        <v>38.9</v>
      </c>
      <c r="G73" s="4" t="s">
        <v>108</v>
      </c>
      <c r="H73" s="4">
        <f t="shared" si="4"/>
        <v>1.3119969303665717</v>
      </c>
      <c r="I73" s="4">
        <f t="shared" si="5"/>
        <v>0.13644768075812347</v>
      </c>
    </row>
    <row r="74" spans="1:9" s="1" customFormat="1" x14ac:dyDescent="0.35">
      <c r="A74" s="8" t="s">
        <v>984</v>
      </c>
      <c r="B74" s="1" t="s">
        <v>159</v>
      </c>
      <c r="C74" s="2" t="s">
        <v>160</v>
      </c>
      <c r="D74" s="2" t="s">
        <v>135</v>
      </c>
      <c r="E74" s="5">
        <v>1528</v>
      </c>
      <c r="F74" s="14">
        <v>41</v>
      </c>
      <c r="G74" s="4" t="s">
        <v>108</v>
      </c>
      <c r="H74" s="4">
        <f t="shared" si="4"/>
        <v>1.3264239857227842</v>
      </c>
      <c r="I74" s="4">
        <f t="shared" si="5"/>
        <v>0.13794809451516951</v>
      </c>
    </row>
    <row r="75" spans="1:9" s="1" customFormat="1" x14ac:dyDescent="0.35">
      <c r="A75" s="8" t="s">
        <v>703</v>
      </c>
      <c r="B75" s="1" t="s">
        <v>159</v>
      </c>
      <c r="C75" s="2" t="s">
        <v>160</v>
      </c>
      <c r="D75" s="2" t="s">
        <v>820</v>
      </c>
      <c r="E75" s="5">
        <v>1545</v>
      </c>
      <c r="F75" s="14">
        <v>62</v>
      </c>
      <c r="G75" s="4" t="s">
        <v>108</v>
      </c>
      <c r="H75" s="4">
        <f t="shared" si="4"/>
        <v>0.59962825588579605</v>
      </c>
      <c r="I75" s="4">
        <f t="shared" si="5"/>
        <v>6.2361338612122792E-2</v>
      </c>
    </row>
    <row r="76" spans="1:9" s="1" customFormat="1" x14ac:dyDescent="0.35">
      <c r="A76" s="8" t="s">
        <v>703</v>
      </c>
      <c r="B76" s="1" t="s">
        <v>159</v>
      </c>
      <c r="C76" s="2" t="s">
        <v>160</v>
      </c>
      <c r="D76" s="2" t="s">
        <v>821</v>
      </c>
      <c r="E76" s="5">
        <v>1488</v>
      </c>
      <c r="F76" s="14">
        <v>40.700000000000003</v>
      </c>
      <c r="G76" s="4" t="s">
        <v>108</v>
      </c>
      <c r="H76" s="4">
        <f t="shared" si="4"/>
        <v>1.2430826144437936</v>
      </c>
      <c r="I76" s="4">
        <f t="shared" si="5"/>
        <v>0.12928059190215455</v>
      </c>
    </row>
    <row r="77" spans="1:9" s="1" customFormat="1" x14ac:dyDescent="0.35">
      <c r="A77" s="8" t="s">
        <v>703</v>
      </c>
      <c r="B77" s="1" t="s">
        <v>159</v>
      </c>
      <c r="C77" s="2" t="s">
        <v>160</v>
      </c>
      <c r="D77" s="2" t="s">
        <v>163</v>
      </c>
      <c r="E77" s="5">
        <v>1068</v>
      </c>
      <c r="F77" s="14">
        <v>36</v>
      </c>
      <c r="G77" s="4" t="s">
        <v>108</v>
      </c>
      <c r="H77" s="4">
        <f t="shared" si="4"/>
        <v>0.58747416666666663</v>
      </c>
      <c r="I77" s="4">
        <f t="shared" si="5"/>
        <v>6.1097313333333333E-2</v>
      </c>
    </row>
    <row r="78" spans="1:9" s="1" customFormat="1" x14ac:dyDescent="0.35">
      <c r="A78" s="8" t="s">
        <v>984</v>
      </c>
      <c r="B78" s="1" t="s">
        <v>159</v>
      </c>
      <c r="C78" s="2" t="s">
        <v>160</v>
      </c>
      <c r="D78" s="2" t="s">
        <v>451</v>
      </c>
      <c r="E78" s="5">
        <v>1620</v>
      </c>
      <c r="F78" s="14">
        <v>48</v>
      </c>
      <c r="G78" s="4" t="s">
        <v>108</v>
      </c>
      <c r="H78" s="4">
        <f t="shared" si="4"/>
        <v>1.15330078125</v>
      </c>
      <c r="I78" s="4">
        <f t="shared" si="5"/>
        <v>0.11994328125000001</v>
      </c>
    </row>
    <row r="79" spans="1:9" s="1" customFormat="1" x14ac:dyDescent="0.35">
      <c r="A79" s="8" t="s">
        <v>703</v>
      </c>
      <c r="B79" s="1" t="s">
        <v>159</v>
      </c>
      <c r="C79" s="2" t="s">
        <v>160</v>
      </c>
      <c r="D79" s="2" t="s">
        <v>164</v>
      </c>
      <c r="E79" s="5">
        <v>1316</v>
      </c>
      <c r="F79" s="14">
        <v>38.200000000000003</v>
      </c>
      <c r="G79" s="4" t="s">
        <v>108</v>
      </c>
      <c r="H79" s="4">
        <f t="shared" si="4"/>
        <v>0.97615989145034388</v>
      </c>
      <c r="I79" s="4">
        <f t="shared" si="5"/>
        <v>0.10152062871083575</v>
      </c>
    </row>
    <row r="80" spans="1:9" s="1" customFormat="1" x14ac:dyDescent="0.35">
      <c r="A80" s="8" t="s">
        <v>703</v>
      </c>
      <c r="B80" s="1" t="s">
        <v>159</v>
      </c>
      <c r="C80" s="2" t="s">
        <v>160</v>
      </c>
      <c r="D80" s="2" t="s">
        <v>822</v>
      </c>
      <c r="E80" s="5">
        <v>1600</v>
      </c>
      <c r="F80" s="14">
        <v>37.9</v>
      </c>
      <c r="G80" s="4" t="s">
        <v>108</v>
      </c>
      <c r="H80" s="4">
        <f t="shared" si="4"/>
        <v>1.7822209536274465</v>
      </c>
      <c r="I80" s="4">
        <f t="shared" si="5"/>
        <v>0.1853509791772544</v>
      </c>
    </row>
    <row r="81" spans="1:9" s="1" customFormat="1" x14ac:dyDescent="0.35">
      <c r="A81" s="8" t="s">
        <v>703</v>
      </c>
      <c r="B81" s="1" t="s">
        <v>159</v>
      </c>
      <c r="C81" s="2" t="s">
        <v>160</v>
      </c>
      <c r="D81" s="2" t="s">
        <v>823</v>
      </c>
      <c r="E81" s="5">
        <v>1556</v>
      </c>
      <c r="F81" s="14">
        <v>47.4</v>
      </c>
      <c r="G81" s="4" t="s">
        <v>108</v>
      </c>
      <c r="H81" s="4">
        <f t="shared" si="4"/>
        <v>1.0479778703555342</v>
      </c>
      <c r="I81" s="4">
        <f t="shared" si="5"/>
        <v>0.10898969851697557</v>
      </c>
    </row>
    <row r="82" spans="1:9" s="1" customFormat="1" x14ac:dyDescent="0.35">
      <c r="A82" s="8" t="s">
        <v>703</v>
      </c>
      <c r="B82" s="1" t="s">
        <v>159</v>
      </c>
      <c r="C82" s="2" t="s">
        <v>160</v>
      </c>
      <c r="D82" s="2" t="s">
        <v>126</v>
      </c>
      <c r="E82" s="5">
        <v>1171</v>
      </c>
      <c r="F82" s="14">
        <v>38.200000000000003</v>
      </c>
      <c r="G82" s="4" t="s">
        <v>108</v>
      </c>
      <c r="H82" s="4">
        <f t="shared" si="4"/>
        <v>0.68773951294852098</v>
      </c>
      <c r="I82" s="4">
        <f t="shared" si="5"/>
        <v>7.1524909346646195E-2</v>
      </c>
    </row>
    <row r="83" spans="1:9" s="1" customFormat="1" x14ac:dyDescent="0.35">
      <c r="A83" s="8" t="s">
        <v>703</v>
      </c>
      <c r="B83" s="1" t="s">
        <v>159</v>
      </c>
      <c r="C83" s="2" t="s">
        <v>160</v>
      </c>
      <c r="D83" s="2" t="s">
        <v>824</v>
      </c>
      <c r="E83" s="5">
        <v>1222</v>
      </c>
      <c r="F83" s="14">
        <v>117</v>
      </c>
      <c r="G83" s="4" t="s">
        <v>108</v>
      </c>
      <c r="H83" s="4">
        <f t="shared" si="4"/>
        <v>8.3314753086419752E-2</v>
      </c>
      <c r="I83" s="4">
        <f t="shared" si="5"/>
        <v>8.6647343209876534E-3</v>
      </c>
    </row>
    <row r="84" spans="1:9" s="1" customFormat="1" x14ac:dyDescent="0.35">
      <c r="A84" s="8" t="s">
        <v>703</v>
      </c>
      <c r="B84" s="1" t="s">
        <v>159</v>
      </c>
      <c r="C84" s="2" t="s">
        <v>160</v>
      </c>
      <c r="D84" s="2" t="s">
        <v>165</v>
      </c>
      <c r="E84" s="5">
        <v>1139</v>
      </c>
      <c r="F84" s="14">
        <v>41.7</v>
      </c>
      <c r="G84" s="4" t="s">
        <v>108</v>
      </c>
      <c r="H84" s="4">
        <f t="shared" si="4"/>
        <v>0.53110339749782898</v>
      </c>
      <c r="I84" s="4">
        <f t="shared" si="5"/>
        <v>5.5234753339774206E-2</v>
      </c>
    </row>
    <row r="85" spans="1:9" s="1" customFormat="1" x14ac:dyDescent="0.35">
      <c r="A85" s="8" t="s">
        <v>703</v>
      </c>
      <c r="B85" s="1" t="s">
        <v>159</v>
      </c>
      <c r="C85" s="2" t="s">
        <v>160</v>
      </c>
      <c r="D85" s="2" t="s">
        <v>825</v>
      </c>
      <c r="E85" s="5">
        <v>1678</v>
      </c>
      <c r="F85" s="14">
        <v>41.2</v>
      </c>
      <c r="G85" s="4" t="s">
        <v>108</v>
      </c>
      <c r="H85" s="4">
        <f t="shared" si="4"/>
        <v>1.739648290955792</v>
      </c>
      <c r="I85" s="4">
        <f t="shared" si="5"/>
        <v>0.18092342225940236</v>
      </c>
    </row>
    <row r="86" spans="1:9" s="1" customFormat="1" x14ac:dyDescent="0.35">
      <c r="A86" s="8" t="s">
        <v>703</v>
      </c>
      <c r="B86" s="1" t="s">
        <v>159</v>
      </c>
      <c r="C86" s="2" t="s">
        <v>160</v>
      </c>
      <c r="D86" s="2" t="s">
        <v>452</v>
      </c>
      <c r="E86" s="5">
        <v>1583</v>
      </c>
      <c r="F86" s="14">
        <v>46.3</v>
      </c>
      <c r="G86" s="4" t="s">
        <v>108</v>
      </c>
      <c r="H86" s="4">
        <f t="shared" si="4"/>
        <v>1.1565403250353363</v>
      </c>
      <c r="I86" s="4">
        <f t="shared" si="5"/>
        <v>0.120280193803675</v>
      </c>
    </row>
    <row r="87" spans="1:9" s="1" customFormat="1" x14ac:dyDescent="0.35">
      <c r="A87" s="8" t="s">
        <v>984</v>
      </c>
      <c r="B87" s="1" t="s">
        <v>159</v>
      </c>
      <c r="C87" s="2" t="s">
        <v>160</v>
      </c>
      <c r="D87" s="2" t="s">
        <v>453</v>
      </c>
      <c r="E87" s="5">
        <v>1155</v>
      </c>
      <c r="F87" s="14">
        <v>32.700000000000003</v>
      </c>
      <c r="G87" s="4" t="s">
        <v>108</v>
      </c>
      <c r="H87" s="4">
        <f t="shared" si="4"/>
        <v>0.90059693523272433</v>
      </c>
      <c r="I87" s="4">
        <f t="shared" si="5"/>
        <v>9.3662081264203334E-2</v>
      </c>
    </row>
    <row r="88" spans="1:9" s="1" customFormat="1" x14ac:dyDescent="0.35">
      <c r="A88" s="8" t="s">
        <v>703</v>
      </c>
      <c r="B88" s="1" t="s">
        <v>159</v>
      </c>
      <c r="C88" s="2" t="s">
        <v>160</v>
      </c>
      <c r="D88" s="2" t="s">
        <v>453</v>
      </c>
      <c r="E88" s="5">
        <v>1131</v>
      </c>
      <c r="F88" s="14">
        <v>37.5</v>
      </c>
      <c r="G88" s="4" t="s">
        <v>108</v>
      </c>
      <c r="H88" s="4">
        <f t="shared" si="4"/>
        <v>0.642991596</v>
      </c>
      <c r="I88" s="4">
        <f t="shared" si="5"/>
        <v>6.6871125983999996E-2</v>
      </c>
    </row>
    <row r="89" spans="1:9" s="1" customFormat="1" x14ac:dyDescent="0.35">
      <c r="A89" s="8" t="s">
        <v>703</v>
      </c>
      <c r="B89" s="1" t="s">
        <v>159</v>
      </c>
      <c r="C89" s="2" t="s">
        <v>160</v>
      </c>
      <c r="D89" s="2" t="s">
        <v>677</v>
      </c>
      <c r="E89" s="5">
        <v>1602</v>
      </c>
      <c r="F89" s="14">
        <v>39.700000000000003</v>
      </c>
      <c r="G89" s="4" t="s">
        <v>108</v>
      </c>
      <c r="H89" s="4">
        <f t="shared" si="4"/>
        <v>1.6303713652139153</v>
      </c>
      <c r="I89" s="4">
        <f t="shared" si="5"/>
        <v>0.16955862198224717</v>
      </c>
    </row>
    <row r="90" spans="1:9" s="1" customFormat="1" x14ac:dyDescent="0.35">
      <c r="A90" s="8" t="s">
        <v>984</v>
      </c>
      <c r="B90" s="1" t="s">
        <v>159</v>
      </c>
      <c r="C90" s="2" t="s">
        <v>160</v>
      </c>
      <c r="D90" s="2" t="s">
        <v>429</v>
      </c>
      <c r="E90" s="5">
        <v>1320</v>
      </c>
      <c r="F90" s="14">
        <v>44</v>
      </c>
      <c r="G90" s="4" t="s">
        <v>108</v>
      </c>
      <c r="H90" s="4">
        <f t="shared" si="4"/>
        <v>0.74250000000000005</v>
      </c>
      <c r="I90" s="4">
        <f t="shared" si="5"/>
        <v>7.7219999999999997E-2</v>
      </c>
    </row>
    <row r="91" spans="1:9" s="1" customFormat="1" x14ac:dyDescent="0.35">
      <c r="A91" s="8" t="s">
        <v>703</v>
      </c>
      <c r="B91" s="1" t="s">
        <v>159</v>
      </c>
      <c r="C91" s="2" t="s">
        <v>160</v>
      </c>
      <c r="D91" s="2" t="s">
        <v>168</v>
      </c>
      <c r="E91" s="5">
        <v>1148</v>
      </c>
      <c r="F91" s="14">
        <v>40</v>
      </c>
      <c r="G91" s="4" t="s">
        <v>108</v>
      </c>
      <c r="H91" s="4">
        <f t="shared" si="4"/>
        <v>0.59099757499999994</v>
      </c>
      <c r="I91" s="4">
        <f t="shared" si="5"/>
        <v>6.1463747800000003E-2</v>
      </c>
    </row>
    <row r="92" spans="1:9" s="1" customFormat="1" x14ac:dyDescent="0.35">
      <c r="A92" s="8" t="s">
        <v>703</v>
      </c>
      <c r="B92" s="1" t="s">
        <v>159</v>
      </c>
      <c r="C92" s="2" t="s">
        <v>160</v>
      </c>
      <c r="D92" s="2" t="s">
        <v>826</v>
      </c>
      <c r="E92" s="5">
        <v>1746</v>
      </c>
      <c r="F92" s="14">
        <v>39.9</v>
      </c>
      <c r="G92" s="4" t="s">
        <v>108</v>
      </c>
      <c r="H92" s="4">
        <f t="shared" si="4"/>
        <v>2.0896182090564759</v>
      </c>
      <c r="I92" s="4">
        <f t="shared" si="5"/>
        <v>0.21732029374187348</v>
      </c>
    </row>
    <row r="93" spans="1:9" s="1" customFormat="1" x14ac:dyDescent="0.35">
      <c r="A93" s="8" t="s">
        <v>703</v>
      </c>
      <c r="B93" s="1" t="s">
        <v>159</v>
      </c>
      <c r="C93" s="2" t="s">
        <v>160</v>
      </c>
      <c r="D93" s="2" t="s">
        <v>827</v>
      </c>
      <c r="E93" s="5">
        <v>1497</v>
      </c>
      <c r="F93" s="14">
        <v>42.5</v>
      </c>
      <c r="G93" s="4" t="s">
        <v>108</v>
      </c>
      <c r="H93" s="4">
        <f t="shared" si="4"/>
        <v>1.1608271532871972</v>
      </c>
      <c r="I93" s="4">
        <f t="shared" si="5"/>
        <v>0.1207260239418685</v>
      </c>
    </row>
    <row r="96" spans="1:9" x14ac:dyDescent="0.35">
      <c r="C96" s="2" t="s">
        <v>160</v>
      </c>
      <c r="G96" s="4" t="s">
        <v>162</v>
      </c>
      <c r="H96" s="4">
        <f>AVERAGE(H2:H34)</f>
        <v>88.565730044503212</v>
      </c>
    </row>
    <row r="97" spans="3:8" x14ac:dyDescent="0.35">
      <c r="C97" s="2" t="s">
        <v>160</v>
      </c>
      <c r="G97" s="4" t="s">
        <v>108</v>
      </c>
      <c r="H97" s="4">
        <f>AVERAGE(H71:H93)</f>
        <v>1.1366705809426079</v>
      </c>
    </row>
    <row r="98" spans="3:8" x14ac:dyDescent="0.35">
      <c r="C98" s="2" t="s">
        <v>160</v>
      </c>
      <c r="G98" s="4" t="s">
        <v>137</v>
      </c>
      <c r="H98" s="4">
        <f>AVERAGE(H35:H70)</f>
        <v>6.4915333415139428E-2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80"/>
  <sheetViews>
    <sheetView workbookViewId="0"/>
  </sheetViews>
  <sheetFormatPr defaultRowHeight="14.5" x14ac:dyDescent="0.35"/>
  <cols>
    <col min="1" max="1" width="25.81640625" style="15" customWidth="1"/>
    <col min="2" max="2" width="24.26953125" style="1" customWidth="1"/>
    <col min="3" max="3" width="21.81640625" style="2" customWidth="1"/>
    <col min="4" max="4" width="22.26953125" style="2" customWidth="1"/>
    <col min="5" max="5" width="15.453125" style="5" customWidth="1"/>
    <col min="6" max="6" width="16.453125" style="14" customWidth="1"/>
    <col min="7" max="7" width="17" style="4" customWidth="1"/>
    <col min="8" max="8" width="25" style="4" customWidth="1"/>
    <col min="9" max="9" width="23.7265625" style="4" customWidth="1"/>
    <col min="10" max="16384" width="8.7265625" style="6"/>
  </cols>
  <sheetData>
    <row r="1" spans="1:9" x14ac:dyDescent="0.35">
      <c r="A1" s="15" t="s">
        <v>0</v>
      </c>
      <c r="B1" s="1" t="s">
        <v>42</v>
      </c>
      <c r="C1" s="1" t="s">
        <v>1</v>
      </c>
      <c r="D1" s="1" t="s">
        <v>2</v>
      </c>
      <c r="E1" s="5" t="s">
        <v>3</v>
      </c>
      <c r="F1" s="14" t="s">
        <v>4</v>
      </c>
      <c r="G1" s="4" t="s">
        <v>948</v>
      </c>
      <c r="H1" s="4" t="s">
        <v>5</v>
      </c>
      <c r="I1" s="4" t="s">
        <v>947</v>
      </c>
    </row>
    <row r="2" spans="1:9" s="1" customFormat="1" x14ac:dyDescent="0.35">
      <c r="A2" s="15" t="s">
        <v>703</v>
      </c>
      <c r="B2" s="1" t="s">
        <v>553</v>
      </c>
      <c r="C2" s="2" t="s">
        <v>755</v>
      </c>
      <c r="D2" s="2" t="s">
        <v>756</v>
      </c>
      <c r="E2" s="5">
        <v>6301</v>
      </c>
      <c r="F2" s="14">
        <v>146.19999999999999</v>
      </c>
      <c r="G2" s="4" t="s">
        <v>162</v>
      </c>
      <c r="H2" s="4">
        <f t="shared" ref="H2:H65" si="0">(E2^3/F2^2)/(1.6*10^6)</f>
        <v>7.3149895652529384</v>
      </c>
      <c r="I2" s="4">
        <f t="shared" ref="I2:I65" si="1">(0.104*E2^3/F2^2)/(1.6*10^6)</f>
        <v>0.76075891478630564</v>
      </c>
    </row>
    <row r="3" spans="1:9" s="1" customFormat="1" x14ac:dyDescent="0.35">
      <c r="A3" s="15" t="s">
        <v>703</v>
      </c>
      <c r="B3" s="1" t="s">
        <v>553</v>
      </c>
      <c r="C3" s="2" t="s">
        <v>758</v>
      </c>
      <c r="D3" s="2" t="s">
        <v>750</v>
      </c>
      <c r="E3" s="5">
        <v>2548</v>
      </c>
      <c r="F3" s="14">
        <v>48.7</v>
      </c>
      <c r="G3" s="4" t="s">
        <v>162</v>
      </c>
      <c r="H3" s="4">
        <f t="shared" si="0"/>
        <v>4.3593362201636809</v>
      </c>
      <c r="I3" s="4">
        <f t="shared" si="1"/>
        <v>0.45337096689702272</v>
      </c>
    </row>
    <row r="4" spans="1:9" s="1" customFormat="1" x14ac:dyDescent="0.35">
      <c r="A4" s="15" t="s">
        <v>703</v>
      </c>
      <c r="B4" s="1" t="s">
        <v>553</v>
      </c>
      <c r="C4" s="2" t="s">
        <v>758</v>
      </c>
      <c r="D4" s="2" t="s">
        <v>750</v>
      </c>
      <c r="E4" s="5">
        <v>2381</v>
      </c>
      <c r="F4" s="14">
        <v>47.8</v>
      </c>
      <c r="G4" s="4" t="s">
        <v>162</v>
      </c>
      <c r="H4" s="4">
        <f t="shared" si="0"/>
        <v>3.6923461656505494</v>
      </c>
      <c r="I4" s="4">
        <f t="shared" si="1"/>
        <v>0.38400400122765715</v>
      </c>
    </row>
    <row r="5" spans="1:9" s="1" customFormat="1" x14ac:dyDescent="0.35">
      <c r="A5" s="15" t="s">
        <v>703</v>
      </c>
      <c r="B5" s="1" t="s">
        <v>553</v>
      </c>
      <c r="C5" s="2" t="s">
        <v>758</v>
      </c>
      <c r="D5" s="2" t="s">
        <v>750</v>
      </c>
      <c r="E5" s="5">
        <v>2515</v>
      </c>
      <c r="F5" s="14">
        <v>52.9</v>
      </c>
      <c r="G5" s="4" t="s">
        <v>162</v>
      </c>
      <c r="H5" s="4">
        <f t="shared" si="0"/>
        <v>3.5528971976497368</v>
      </c>
      <c r="I5" s="4">
        <f t="shared" si="1"/>
        <v>0.36950130855557262</v>
      </c>
    </row>
    <row r="6" spans="1:9" s="1" customFormat="1" x14ac:dyDescent="0.35">
      <c r="A6" s="15" t="s">
        <v>703</v>
      </c>
      <c r="B6" s="1" t="s">
        <v>553</v>
      </c>
      <c r="C6" s="2" t="s">
        <v>758</v>
      </c>
      <c r="D6" s="2" t="s">
        <v>759</v>
      </c>
      <c r="E6" s="5">
        <v>2611</v>
      </c>
      <c r="F6" s="14">
        <v>46.8</v>
      </c>
      <c r="G6" s="4" t="s">
        <v>162</v>
      </c>
      <c r="H6" s="4">
        <f t="shared" si="0"/>
        <v>5.0793592057833852</v>
      </c>
      <c r="I6" s="4">
        <f t="shared" si="1"/>
        <v>0.52825335740147206</v>
      </c>
    </row>
    <row r="7" spans="1:9" s="1" customFormat="1" x14ac:dyDescent="0.35">
      <c r="A7" s="15" t="s">
        <v>703</v>
      </c>
      <c r="B7" s="1" t="s">
        <v>553</v>
      </c>
      <c r="C7" s="2" t="s">
        <v>758</v>
      </c>
      <c r="D7" s="2" t="s">
        <v>760</v>
      </c>
      <c r="E7" s="5">
        <v>2036</v>
      </c>
      <c r="F7" s="14">
        <v>40.799999999999997</v>
      </c>
      <c r="G7" s="4" t="s">
        <v>162</v>
      </c>
      <c r="H7" s="4">
        <f t="shared" si="0"/>
        <v>3.168786740676663</v>
      </c>
      <c r="I7" s="4">
        <f t="shared" si="1"/>
        <v>0.32955382103037295</v>
      </c>
    </row>
    <row r="8" spans="1:9" s="1" customFormat="1" x14ac:dyDescent="0.35">
      <c r="A8" s="15" t="s">
        <v>703</v>
      </c>
      <c r="B8" s="1" t="s">
        <v>553</v>
      </c>
      <c r="C8" s="2" t="s">
        <v>758</v>
      </c>
      <c r="D8" s="2" t="s">
        <v>760</v>
      </c>
      <c r="E8" s="5">
        <v>1993</v>
      </c>
      <c r="F8" s="14">
        <v>38.5</v>
      </c>
      <c r="G8" s="4" t="s">
        <v>162</v>
      </c>
      <c r="H8" s="4">
        <f t="shared" si="0"/>
        <v>3.3379548224827125</v>
      </c>
      <c r="I8" s="4">
        <f t="shared" si="1"/>
        <v>0.347147301538202</v>
      </c>
    </row>
    <row r="9" spans="1:9" s="1" customFormat="1" x14ac:dyDescent="0.35">
      <c r="A9" s="15" t="s">
        <v>703</v>
      </c>
      <c r="B9" s="1" t="s">
        <v>553</v>
      </c>
      <c r="C9" s="2" t="s">
        <v>758</v>
      </c>
      <c r="D9" s="2" t="s">
        <v>760</v>
      </c>
      <c r="E9" s="5">
        <v>2165</v>
      </c>
      <c r="F9" s="14">
        <v>41.8</v>
      </c>
      <c r="G9" s="4" t="s">
        <v>162</v>
      </c>
      <c r="H9" s="4">
        <f t="shared" si="0"/>
        <v>3.6299542868323758</v>
      </c>
      <c r="I9" s="4">
        <f t="shared" si="1"/>
        <v>0.37751524583056717</v>
      </c>
    </row>
    <row r="10" spans="1:9" s="1" customFormat="1" x14ac:dyDescent="0.35">
      <c r="A10" s="15" t="s">
        <v>703</v>
      </c>
      <c r="B10" s="1" t="s">
        <v>553</v>
      </c>
      <c r="C10" s="2" t="s">
        <v>758</v>
      </c>
      <c r="D10" s="2" t="s">
        <v>761</v>
      </c>
      <c r="E10" s="5">
        <v>2090</v>
      </c>
      <c r="F10" s="14">
        <v>40</v>
      </c>
      <c r="G10" s="4" t="s">
        <v>162</v>
      </c>
      <c r="H10" s="4">
        <f t="shared" si="0"/>
        <v>3.5661441406250001</v>
      </c>
      <c r="I10" s="4">
        <f t="shared" si="1"/>
        <v>0.37087899062500002</v>
      </c>
    </row>
    <row r="11" spans="1:9" s="1" customFormat="1" x14ac:dyDescent="0.35">
      <c r="A11" s="15" t="s">
        <v>984</v>
      </c>
      <c r="B11" s="1" t="s">
        <v>553</v>
      </c>
      <c r="C11" s="2" t="s">
        <v>554</v>
      </c>
      <c r="D11" s="2" t="s">
        <v>555</v>
      </c>
      <c r="E11" s="5">
        <v>3100</v>
      </c>
      <c r="F11" s="14">
        <v>75</v>
      </c>
      <c r="G11" s="4" t="s">
        <v>162</v>
      </c>
      <c r="H11" s="4">
        <f t="shared" si="0"/>
        <v>3.3101111111111114</v>
      </c>
      <c r="I11" s="4">
        <f t="shared" si="1"/>
        <v>0.34425155555555553</v>
      </c>
    </row>
    <row r="12" spans="1:9" s="1" customFormat="1" x14ac:dyDescent="0.35">
      <c r="A12" s="15" t="s">
        <v>984</v>
      </c>
      <c r="B12" s="1" t="s">
        <v>553</v>
      </c>
      <c r="C12" s="2" t="s">
        <v>554</v>
      </c>
      <c r="D12" s="2" t="s">
        <v>555</v>
      </c>
      <c r="E12" s="5">
        <v>3000</v>
      </c>
      <c r="F12" s="14">
        <v>71.5</v>
      </c>
      <c r="G12" s="4" t="s">
        <v>162</v>
      </c>
      <c r="H12" s="4">
        <f t="shared" si="0"/>
        <v>3.3008949092865176</v>
      </c>
      <c r="I12" s="4">
        <f t="shared" si="1"/>
        <v>0.34329307056579783</v>
      </c>
    </row>
    <row r="13" spans="1:9" s="1" customFormat="1" x14ac:dyDescent="0.35">
      <c r="A13" s="15" t="s">
        <v>703</v>
      </c>
      <c r="B13" s="1" t="s">
        <v>553</v>
      </c>
      <c r="C13" s="2" t="s">
        <v>554</v>
      </c>
      <c r="D13" s="2" t="s">
        <v>555</v>
      </c>
      <c r="E13" s="5">
        <v>3250</v>
      </c>
      <c r="F13" s="14">
        <v>85</v>
      </c>
      <c r="G13" s="4" t="s">
        <v>162</v>
      </c>
      <c r="H13" s="4">
        <f t="shared" si="0"/>
        <v>2.9695609861591699</v>
      </c>
      <c r="I13" s="4">
        <f t="shared" si="1"/>
        <v>0.30883434256055364</v>
      </c>
    </row>
    <row r="14" spans="1:9" s="1" customFormat="1" x14ac:dyDescent="0.35">
      <c r="A14" s="15" t="s">
        <v>984</v>
      </c>
      <c r="B14" s="1" t="s">
        <v>553</v>
      </c>
      <c r="C14" s="2" t="s">
        <v>554</v>
      </c>
      <c r="D14" s="2" t="s">
        <v>556</v>
      </c>
      <c r="E14" s="5">
        <v>3130</v>
      </c>
      <c r="F14" s="14">
        <v>86.7</v>
      </c>
      <c r="G14" s="4" t="s">
        <v>162</v>
      </c>
      <c r="H14" s="4">
        <f t="shared" si="0"/>
        <v>2.5496163473191702</v>
      </c>
      <c r="I14" s="4">
        <f t="shared" si="1"/>
        <v>0.26516010012119373</v>
      </c>
    </row>
    <row r="15" spans="1:9" s="1" customFormat="1" x14ac:dyDescent="0.35">
      <c r="A15" s="15" t="s">
        <v>984</v>
      </c>
      <c r="B15" s="1" t="s">
        <v>553</v>
      </c>
      <c r="C15" s="2" t="s">
        <v>554</v>
      </c>
      <c r="D15" s="2" t="s">
        <v>556</v>
      </c>
      <c r="E15" s="5">
        <v>3516</v>
      </c>
      <c r="F15" s="14">
        <v>86</v>
      </c>
      <c r="G15" s="4" t="s">
        <v>162</v>
      </c>
      <c r="H15" s="4">
        <f t="shared" si="0"/>
        <v>3.6730743050297461</v>
      </c>
      <c r="I15" s="4">
        <f t="shared" si="1"/>
        <v>0.3819997277230936</v>
      </c>
    </row>
    <row r="16" spans="1:9" s="1" customFormat="1" x14ac:dyDescent="0.35">
      <c r="A16" s="15" t="s">
        <v>703</v>
      </c>
      <c r="B16" s="1" t="s">
        <v>553</v>
      </c>
      <c r="C16" s="2" t="s">
        <v>554</v>
      </c>
      <c r="D16" s="2" t="s">
        <v>762</v>
      </c>
      <c r="E16" s="5">
        <v>3700</v>
      </c>
      <c r="F16" s="14">
        <v>121</v>
      </c>
      <c r="G16" s="4" t="s">
        <v>162</v>
      </c>
      <c r="H16" s="4">
        <f t="shared" si="0"/>
        <v>2.1622925346629329</v>
      </c>
      <c r="I16" s="4">
        <f t="shared" si="1"/>
        <v>0.22487842360494503</v>
      </c>
    </row>
    <row r="17" spans="1:9" s="1" customFormat="1" x14ac:dyDescent="0.35">
      <c r="A17" s="15" t="s">
        <v>703</v>
      </c>
      <c r="B17" s="1" t="s">
        <v>553</v>
      </c>
      <c r="C17" s="2" t="s">
        <v>554</v>
      </c>
      <c r="D17" s="2" t="s">
        <v>763</v>
      </c>
      <c r="E17" s="5">
        <v>7000</v>
      </c>
      <c r="F17" s="14">
        <v>119.6</v>
      </c>
      <c r="G17" s="4" t="s">
        <v>162</v>
      </c>
      <c r="H17" s="4">
        <f t="shared" si="0"/>
        <v>14.986898916119509</v>
      </c>
      <c r="I17" s="4">
        <f t="shared" si="1"/>
        <v>1.558637487276429</v>
      </c>
    </row>
    <row r="18" spans="1:9" s="1" customFormat="1" x14ac:dyDescent="0.35">
      <c r="A18" s="15" t="s">
        <v>703</v>
      </c>
      <c r="B18" s="1" t="s">
        <v>553</v>
      </c>
      <c r="C18" s="2" t="s">
        <v>554</v>
      </c>
      <c r="D18" s="2" t="s">
        <v>764</v>
      </c>
      <c r="E18" s="5">
        <v>8400</v>
      </c>
      <c r="F18" s="14">
        <v>155</v>
      </c>
      <c r="G18" s="4" t="s">
        <v>162</v>
      </c>
      <c r="H18" s="4">
        <f t="shared" si="0"/>
        <v>15.418938605619147</v>
      </c>
      <c r="I18" s="4">
        <f t="shared" si="1"/>
        <v>1.6035696149843914</v>
      </c>
    </row>
    <row r="19" spans="1:9" s="1" customFormat="1" x14ac:dyDescent="0.35">
      <c r="A19" s="15" t="s">
        <v>703</v>
      </c>
      <c r="B19" s="1" t="s">
        <v>553</v>
      </c>
      <c r="C19" s="2" t="s">
        <v>554</v>
      </c>
      <c r="D19" s="2" t="s">
        <v>765</v>
      </c>
      <c r="E19" s="5">
        <v>6700</v>
      </c>
      <c r="F19" s="14">
        <v>139</v>
      </c>
      <c r="G19" s="4" t="s">
        <v>162</v>
      </c>
      <c r="H19" s="4">
        <f t="shared" si="0"/>
        <v>9.7291483360074533</v>
      </c>
      <c r="I19" s="4">
        <f t="shared" si="1"/>
        <v>1.0118314269447752</v>
      </c>
    </row>
    <row r="20" spans="1:9" s="1" customFormat="1" x14ac:dyDescent="0.35">
      <c r="A20" s="15" t="s">
        <v>703</v>
      </c>
      <c r="B20" s="1" t="s">
        <v>553</v>
      </c>
      <c r="C20" s="2" t="s">
        <v>554</v>
      </c>
      <c r="D20" s="2" t="s">
        <v>765</v>
      </c>
      <c r="E20" s="5">
        <v>7300</v>
      </c>
      <c r="F20" s="14">
        <v>138</v>
      </c>
      <c r="G20" s="4" t="s">
        <v>162</v>
      </c>
      <c r="H20" s="4">
        <f t="shared" si="0"/>
        <v>12.767046051249737</v>
      </c>
      <c r="I20" s="4">
        <f t="shared" si="1"/>
        <v>1.3277727893299727</v>
      </c>
    </row>
    <row r="21" spans="1:9" s="1" customFormat="1" x14ac:dyDescent="0.35">
      <c r="A21" s="15" t="s">
        <v>703</v>
      </c>
      <c r="B21" s="1" t="s">
        <v>553</v>
      </c>
      <c r="C21" s="2" t="s">
        <v>554</v>
      </c>
      <c r="D21" s="2" t="s">
        <v>765</v>
      </c>
      <c r="E21" s="5">
        <v>7700</v>
      </c>
      <c r="F21" s="14">
        <v>131</v>
      </c>
      <c r="G21" s="4" t="s">
        <v>162</v>
      </c>
      <c r="H21" s="4">
        <f t="shared" si="0"/>
        <v>16.626835557368452</v>
      </c>
      <c r="I21" s="4">
        <f t="shared" si="1"/>
        <v>1.7291908979663189</v>
      </c>
    </row>
    <row r="22" spans="1:9" s="1" customFormat="1" x14ac:dyDescent="0.35">
      <c r="A22" s="15" t="s">
        <v>703</v>
      </c>
      <c r="B22" s="1" t="s">
        <v>553</v>
      </c>
      <c r="C22" s="2" t="s">
        <v>554</v>
      </c>
      <c r="D22" s="2" t="s">
        <v>766</v>
      </c>
      <c r="E22" s="5">
        <v>8290</v>
      </c>
      <c r="F22" s="14">
        <v>212</v>
      </c>
      <c r="G22" s="4" t="s">
        <v>162</v>
      </c>
      <c r="H22" s="4">
        <f t="shared" si="0"/>
        <v>7.922675843827875</v>
      </c>
      <c r="I22" s="4">
        <f t="shared" si="1"/>
        <v>0.82395828775809898</v>
      </c>
    </row>
    <row r="23" spans="1:9" s="1" customFormat="1" x14ac:dyDescent="0.35">
      <c r="A23" s="15" t="s">
        <v>703</v>
      </c>
      <c r="B23" s="1" t="s">
        <v>553</v>
      </c>
      <c r="C23" s="2" t="s">
        <v>554</v>
      </c>
      <c r="D23" s="2" t="s">
        <v>212</v>
      </c>
      <c r="E23" s="5">
        <v>5900</v>
      </c>
      <c r="F23" s="14">
        <v>133</v>
      </c>
      <c r="G23" s="4" t="s">
        <v>162</v>
      </c>
      <c r="H23" s="4">
        <f t="shared" si="0"/>
        <v>7.2565930804454748</v>
      </c>
      <c r="I23" s="4">
        <f t="shared" si="1"/>
        <v>0.75468568036632933</v>
      </c>
    </row>
    <row r="24" spans="1:9" s="1" customFormat="1" x14ac:dyDescent="0.35">
      <c r="A24" s="15" t="s">
        <v>703</v>
      </c>
      <c r="B24" s="1" t="s">
        <v>553</v>
      </c>
      <c r="C24" s="2" t="s">
        <v>554</v>
      </c>
      <c r="D24" s="2" t="s">
        <v>487</v>
      </c>
      <c r="E24" s="5">
        <v>6200</v>
      </c>
      <c r="F24" s="14">
        <v>148</v>
      </c>
      <c r="G24" s="4" t="s">
        <v>162</v>
      </c>
      <c r="H24" s="4">
        <f t="shared" si="0"/>
        <v>6.8003560993425864</v>
      </c>
      <c r="I24" s="4">
        <f t="shared" si="1"/>
        <v>0.70723703433162899</v>
      </c>
    </row>
    <row r="25" spans="1:9" s="1" customFormat="1" x14ac:dyDescent="0.35">
      <c r="A25" s="15" t="s">
        <v>703</v>
      </c>
      <c r="B25" s="1" t="s">
        <v>553</v>
      </c>
      <c r="C25" s="2" t="s">
        <v>554</v>
      </c>
      <c r="D25" s="2" t="s">
        <v>767</v>
      </c>
      <c r="E25" s="5">
        <v>7738</v>
      </c>
      <c r="F25" s="14">
        <v>137</v>
      </c>
      <c r="G25" s="4" t="s">
        <v>162</v>
      </c>
      <c r="H25" s="4">
        <f t="shared" si="0"/>
        <v>15.42854811364484</v>
      </c>
      <c r="I25" s="4">
        <f t="shared" si="1"/>
        <v>1.604569003819063</v>
      </c>
    </row>
    <row r="26" spans="1:9" s="1" customFormat="1" x14ac:dyDescent="0.35">
      <c r="A26" s="15" t="s">
        <v>703</v>
      </c>
      <c r="B26" s="1" t="s">
        <v>553</v>
      </c>
      <c r="C26" s="2" t="s">
        <v>554</v>
      </c>
      <c r="D26" s="2" t="s">
        <v>767</v>
      </c>
      <c r="E26" s="5">
        <v>8491</v>
      </c>
      <c r="F26" s="14">
        <v>154</v>
      </c>
      <c r="G26" s="4" t="s">
        <v>162</v>
      </c>
      <c r="H26" s="4">
        <f t="shared" si="0"/>
        <v>16.132998681559915</v>
      </c>
      <c r="I26" s="4">
        <f t="shared" si="1"/>
        <v>1.6778318628822313</v>
      </c>
    </row>
    <row r="27" spans="1:9" s="1" customFormat="1" x14ac:dyDescent="0.35">
      <c r="A27" s="15" t="s">
        <v>703</v>
      </c>
      <c r="B27" s="1" t="s">
        <v>553</v>
      </c>
      <c r="C27" s="2" t="s">
        <v>554</v>
      </c>
      <c r="D27" s="2" t="s">
        <v>767</v>
      </c>
      <c r="E27" s="5">
        <v>7254</v>
      </c>
      <c r="F27" s="14">
        <v>135</v>
      </c>
      <c r="G27" s="4" t="s">
        <v>162</v>
      </c>
      <c r="H27" s="4">
        <f t="shared" si="0"/>
        <v>13.0901654</v>
      </c>
      <c r="I27" s="4">
        <f t="shared" si="1"/>
        <v>1.3613772015999999</v>
      </c>
    </row>
    <row r="28" spans="1:9" s="1" customFormat="1" x14ac:dyDescent="0.35">
      <c r="A28" s="15" t="s">
        <v>703</v>
      </c>
      <c r="B28" s="1" t="s">
        <v>553</v>
      </c>
      <c r="C28" s="2" t="s">
        <v>554</v>
      </c>
      <c r="D28" s="2" t="s">
        <v>768</v>
      </c>
      <c r="E28" s="5">
        <v>5900</v>
      </c>
      <c r="F28" s="14">
        <v>116</v>
      </c>
      <c r="G28" s="4" t="s">
        <v>162</v>
      </c>
      <c r="H28" s="4">
        <f t="shared" si="0"/>
        <v>9.5393783442330555</v>
      </c>
      <c r="I28" s="4">
        <f t="shared" si="1"/>
        <v>0.99209534780023778</v>
      </c>
    </row>
    <row r="29" spans="1:9" s="1" customFormat="1" x14ac:dyDescent="0.35">
      <c r="A29" s="15" t="s">
        <v>703</v>
      </c>
      <c r="B29" s="1" t="s">
        <v>553</v>
      </c>
      <c r="C29" s="2" t="s">
        <v>554</v>
      </c>
      <c r="D29" s="2" t="s">
        <v>768</v>
      </c>
      <c r="E29" s="5">
        <v>7460</v>
      </c>
      <c r="F29" s="14">
        <v>146.80000000000001</v>
      </c>
      <c r="G29" s="4" t="s">
        <v>162</v>
      </c>
      <c r="H29" s="4">
        <f t="shared" si="0"/>
        <v>12.040496300737253</v>
      </c>
      <c r="I29" s="4">
        <f t="shared" si="1"/>
        <v>1.2522116152766742</v>
      </c>
    </row>
    <row r="30" spans="1:9" s="1" customFormat="1" x14ac:dyDescent="0.35">
      <c r="A30" s="15" t="s">
        <v>703</v>
      </c>
      <c r="B30" s="1" t="s">
        <v>553</v>
      </c>
      <c r="C30" s="2" t="s">
        <v>554</v>
      </c>
      <c r="D30" s="2" t="s">
        <v>768</v>
      </c>
      <c r="E30" s="5">
        <v>5730</v>
      </c>
      <c r="F30" s="14">
        <v>113.4</v>
      </c>
      <c r="G30" s="4" t="s">
        <v>162</v>
      </c>
      <c r="H30" s="4">
        <f t="shared" si="0"/>
        <v>9.1436116885025598</v>
      </c>
      <c r="I30" s="4">
        <f t="shared" si="1"/>
        <v>0.95093561560426632</v>
      </c>
    </row>
    <row r="31" spans="1:9" s="1" customFormat="1" x14ac:dyDescent="0.35">
      <c r="A31" s="15" t="s">
        <v>703</v>
      </c>
      <c r="B31" s="1" t="s">
        <v>553</v>
      </c>
      <c r="C31" s="2" t="s">
        <v>554</v>
      </c>
      <c r="D31" s="2" t="s">
        <v>768</v>
      </c>
      <c r="E31" s="5">
        <v>7130</v>
      </c>
      <c r="F31" s="14">
        <v>155.30000000000001</v>
      </c>
      <c r="G31" s="4" t="s">
        <v>162</v>
      </c>
      <c r="H31" s="4">
        <f t="shared" si="0"/>
        <v>9.3930296978326204</v>
      </c>
      <c r="I31" s="4">
        <f t="shared" si="1"/>
        <v>0.97687508857459271</v>
      </c>
    </row>
    <row r="32" spans="1:9" s="1" customFormat="1" x14ac:dyDescent="0.35">
      <c r="A32" s="15" t="s">
        <v>703</v>
      </c>
      <c r="B32" s="1" t="s">
        <v>553</v>
      </c>
      <c r="C32" s="2" t="s">
        <v>554</v>
      </c>
      <c r="D32" s="2" t="s">
        <v>768</v>
      </c>
      <c r="E32" s="5">
        <v>6590</v>
      </c>
      <c r="F32" s="14">
        <v>140.19999999999999</v>
      </c>
      <c r="G32" s="4" t="s">
        <v>162</v>
      </c>
      <c r="H32" s="4">
        <f t="shared" si="0"/>
        <v>9.099975726290749</v>
      </c>
      <c r="I32" s="4">
        <f t="shared" si="1"/>
        <v>0.94639747553423792</v>
      </c>
    </row>
    <row r="33" spans="1:9" s="1" customFormat="1" x14ac:dyDescent="0.35">
      <c r="A33" s="15" t="s">
        <v>703</v>
      </c>
      <c r="B33" s="1" t="s">
        <v>553</v>
      </c>
      <c r="C33" s="2" t="s">
        <v>554</v>
      </c>
      <c r="D33" s="2" t="s">
        <v>768</v>
      </c>
      <c r="E33" s="5">
        <v>7740</v>
      </c>
      <c r="F33" s="14">
        <v>137</v>
      </c>
      <c r="G33" s="4" t="s">
        <v>162</v>
      </c>
      <c r="H33" s="4">
        <f t="shared" si="0"/>
        <v>15.440514412062443</v>
      </c>
      <c r="I33" s="4">
        <f t="shared" si="1"/>
        <v>1.6058134988544943</v>
      </c>
    </row>
    <row r="34" spans="1:9" s="1" customFormat="1" x14ac:dyDescent="0.35">
      <c r="A34" s="15" t="s">
        <v>703</v>
      </c>
      <c r="B34" s="1" t="s">
        <v>553</v>
      </c>
      <c r="C34" s="2" t="s">
        <v>554</v>
      </c>
      <c r="D34" s="2" t="s">
        <v>769</v>
      </c>
      <c r="E34" s="5">
        <v>2740</v>
      </c>
      <c r="F34" s="14">
        <v>60</v>
      </c>
      <c r="G34" s="4" t="s">
        <v>162</v>
      </c>
      <c r="H34" s="4">
        <f t="shared" si="0"/>
        <v>3.5713236111111111</v>
      </c>
      <c r="I34" s="4">
        <f t="shared" si="1"/>
        <v>0.37141765555555556</v>
      </c>
    </row>
    <row r="35" spans="1:9" s="1" customFormat="1" x14ac:dyDescent="0.35">
      <c r="A35" s="15" t="s">
        <v>703</v>
      </c>
      <c r="B35" s="1" t="s">
        <v>553</v>
      </c>
      <c r="C35" s="2" t="s">
        <v>554</v>
      </c>
      <c r="D35" s="2" t="s">
        <v>770</v>
      </c>
      <c r="E35" s="5">
        <v>6000</v>
      </c>
      <c r="F35" s="14">
        <v>100.8</v>
      </c>
      <c r="G35" s="4" t="s">
        <v>162</v>
      </c>
      <c r="H35" s="4">
        <f t="shared" si="0"/>
        <v>13.286564625850341</v>
      </c>
      <c r="I35" s="4">
        <f t="shared" si="1"/>
        <v>1.3818027210884356</v>
      </c>
    </row>
    <row r="36" spans="1:9" s="1" customFormat="1" x14ac:dyDescent="0.35">
      <c r="A36" s="15" t="s">
        <v>703</v>
      </c>
      <c r="B36" s="1" t="s">
        <v>553</v>
      </c>
      <c r="C36" s="2" t="s">
        <v>554</v>
      </c>
      <c r="D36" s="2" t="s">
        <v>771</v>
      </c>
      <c r="E36" s="5">
        <v>5200</v>
      </c>
      <c r="F36" s="14">
        <v>91</v>
      </c>
      <c r="G36" s="4" t="s">
        <v>162</v>
      </c>
      <c r="H36" s="4">
        <f t="shared" si="0"/>
        <v>10.612244897959183</v>
      </c>
      <c r="I36" s="4">
        <f t="shared" si="1"/>
        <v>1.103673469387755</v>
      </c>
    </row>
    <row r="37" spans="1:9" s="1" customFormat="1" x14ac:dyDescent="0.35">
      <c r="A37" s="15" t="s">
        <v>703</v>
      </c>
      <c r="B37" s="1" t="s">
        <v>553</v>
      </c>
      <c r="C37" s="2" t="s">
        <v>554</v>
      </c>
      <c r="D37" s="2" t="s">
        <v>771</v>
      </c>
      <c r="E37" s="5">
        <v>5400</v>
      </c>
      <c r="F37" s="14">
        <v>86</v>
      </c>
      <c r="G37" s="4" t="s">
        <v>162</v>
      </c>
      <c r="H37" s="4">
        <f t="shared" si="0"/>
        <v>13.306517036235803</v>
      </c>
      <c r="I37" s="4">
        <f t="shared" si="1"/>
        <v>1.3838777717685238</v>
      </c>
    </row>
    <row r="38" spans="1:9" s="1" customFormat="1" x14ac:dyDescent="0.35">
      <c r="A38" s="15" t="s">
        <v>703</v>
      </c>
      <c r="B38" s="1" t="s">
        <v>553</v>
      </c>
      <c r="C38" s="2" t="s">
        <v>554</v>
      </c>
      <c r="D38" s="2" t="s">
        <v>771</v>
      </c>
      <c r="E38" s="5">
        <v>5600</v>
      </c>
      <c r="F38" s="14">
        <v>82</v>
      </c>
      <c r="G38" s="4" t="s">
        <v>162</v>
      </c>
      <c r="H38" s="4">
        <f t="shared" si="0"/>
        <v>16.323616894705534</v>
      </c>
      <c r="I38" s="4">
        <f t="shared" si="1"/>
        <v>1.6976561570493756</v>
      </c>
    </row>
    <row r="39" spans="1:9" s="1" customFormat="1" x14ac:dyDescent="0.35">
      <c r="A39" s="15" t="s">
        <v>703</v>
      </c>
      <c r="B39" s="1" t="s">
        <v>553</v>
      </c>
      <c r="C39" s="2" t="s">
        <v>554</v>
      </c>
      <c r="D39" s="2" t="s">
        <v>771</v>
      </c>
      <c r="E39" s="5">
        <v>5200</v>
      </c>
      <c r="F39" s="14">
        <v>83</v>
      </c>
      <c r="G39" s="4" t="s">
        <v>162</v>
      </c>
      <c r="H39" s="4">
        <f t="shared" si="0"/>
        <v>12.756568442444477</v>
      </c>
      <c r="I39" s="4">
        <f t="shared" si="1"/>
        <v>1.3266831180142256</v>
      </c>
    </row>
    <row r="40" spans="1:9" s="1" customFormat="1" x14ac:dyDescent="0.35">
      <c r="A40" s="15" t="s">
        <v>703</v>
      </c>
      <c r="B40" s="1" t="s">
        <v>553</v>
      </c>
      <c r="C40" s="2" t="s">
        <v>554</v>
      </c>
      <c r="D40" s="2" t="s">
        <v>264</v>
      </c>
      <c r="E40" s="5">
        <v>7140</v>
      </c>
      <c r="F40" s="14">
        <v>151</v>
      </c>
      <c r="G40" s="4" t="s">
        <v>162</v>
      </c>
      <c r="H40" s="4">
        <f t="shared" si="0"/>
        <v>9.9774775229156614</v>
      </c>
      <c r="I40" s="4">
        <f t="shared" si="1"/>
        <v>1.0376576623832288</v>
      </c>
    </row>
    <row r="41" spans="1:9" s="1" customFormat="1" x14ac:dyDescent="0.35">
      <c r="A41" s="15" t="s">
        <v>703</v>
      </c>
      <c r="B41" s="1" t="s">
        <v>553</v>
      </c>
      <c r="C41" s="2" t="s">
        <v>554</v>
      </c>
      <c r="D41" s="2" t="s">
        <v>687</v>
      </c>
      <c r="E41" s="5">
        <v>4434</v>
      </c>
      <c r="F41" s="14">
        <v>79.900000000000006</v>
      </c>
      <c r="G41" s="4" t="s">
        <v>162</v>
      </c>
      <c r="H41" s="4">
        <f t="shared" si="0"/>
        <v>8.5344104356039523</v>
      </c>
      <c r="I41" s="4">
        <f t="shared" si="1"/>
        <v>0.88757868530281103</v>
      </c>
    </row>
    <row r="42" spans="1:9" s="1" customFormat="1" x14ac:dyDescent="0.35">
      <c r="A42" s="15" t="s">
        <v>703</v>
      </c>
      <c r="B42" s="1" t="s">
        <v>553</v>
      </c>
      <c r="C42" s="2" t="s">
        <v>554</v>
      </c>
      <c r="D42" s="2" t="s">
        <v>687</v>
      </c>
      <c r="E42" s="5">
        <v>4331</v>
      </c>
      <c r="F42" s="14">
        <v>82</v>
      </c>
      <c r="G42" s="4" t="s">
        <v>162</v>
      </c>
      <c r="H42" s="4">
        <f t="shared" si="0"/>
        <v>7.5512154865965204</v>
      </c>
      <c r="I42" s="4">
        <f t="shared" si="1"/>
        <v>0.78532641060603792</v>
      </c>
    </row>
    <row r="43" spans="1:9" s="1" customFormat="1" x14ac:dyDescent="0.35">
      <c r="A43" s="15" t="s">
        <v>703</v>
      </c>
      <c r="B43" s="1" t="s">
        <v>553</v>
      </c>
      <c r="C43" s="2" t="s">
        <v>554</v>
      </c>
      <c r="D43" s="2" t="s">
        <v>687</v>
      </c>
      <c r="E43" s="5">
        <v>3759</v>
      </c>
      <c r="F43" s="14">
        <v>71</v>
      </c>
      <c r="G43" s="4" t="s">
        <v>162</v>
      </c>
      <c r="H43" s="4">
        <f t="shared" si="0"/>
        <v>6.5853717614312632</v>
      </c>
      <c r="I43" s="4">
        <f t="shared" si="1"/>
        <v>0.68487866318885138</v>
      </c>
    </row>
    <row r="44" spans="1:9" s="1" customFormat="1" x14ac:dyDescent="0.35">
      <c r="A44" s="15" t="s">
        <v>703</v>
      </c>
      <c r="B44" s="1" t="s">
        <v>553</v>
      </c>
      <c r="C44" s="2" t="s">
        <v>554</v>
      </c>
      <c r="D44" s="2" t="s">
        <v>687</v>
      </c>
      <c r="E44" s="5">
        <v>3850</v>
      </c>
      <c r="F44" s="14">
        <v>75</v>
      </c>
      <c r="G44" s="4" t="s">
        <v>162</v>
      </c>
      <c r="H44" s="4">
        <f t="shared" si="0"/>
        <v>6.3407361111111111</v>
      </c>
      <c r="I44" s="4">
        <f t="shared" si="1"/>
        <v>0.65943655555555558</v>
      </c>
    </row>
    <row r="45" spans="1:9" s="1" customFormat="1" x14ac:dyDescent="0.35">
      <c r="A45" s="15" t="s">
        <v>703</v>
      </c>
      <c r="B45" s="1" t="s">
        <v>553</v>
      </c>
      <c r="C45" s="2" t="s">
        <v>554</v>
      </c>
      <c r="D45" s="2" t="s">
        <v>687</v>
      </c>
      <c r="E45" s="5">
        <v>3839</v>
      </c>
      <c r="F45" s="14">
        <v>75</v>
      </c>
      <c r="G45" s="4" t="s">
        <v>162</v>
      </c>
      <c r="H45" s="4">
        <f t="shared" si="0"/>
        <v>6.2865420798888882</v>
      </c>
      <c r="I45" s="4">
        <f t="shared" si="1"/>
        <v>0.65380037630844445</v>
      </c>
    </row>
    <row r="46" spans="1:9" s="1" customFormat="1" x14ac:dyDescent="0.35">
      <c r="A46" s="15" t="s">
        <v>984</v>
      </c>
      <c r="B46" s="1" t="s">
        <v>553</v>
      </c>
      <c r="C46" s="2" t="s">
        <v>554</v>
      </c>
      <c r="D46" s="2" t="s">
        <v>292</v>
      </c>
      <c r="E46" s="5">
        <v>5990</v>
      </c>
      <c r="F46" s="14">
        <v>103</v>
      </c>
      <c r="G46" s="4" t="s">
        <v>162</v>
      </c>
      <c r="H46" s="4">
        <f t="shared" si="0"/>
        <v>12.661525532566689</v>
      </c>
      <c r="I46" s="4">
        <f t="shared" si="1"/>
        <v>1.3167986553869355</v>
      </c>
    </row>
    <row r="47" spans="1:9" s="1" customFormat="1" x14ac:dyDescent="0.35">
      <c r="A47" s="15" t="s">
        <v>984</v>
      </c>
      <c r="B47" s="1" t="s">
        <v>553</v>
      </c>
      <c r="C47" s="2" t="s">
        <v>554</v>
      </c>
      <c r="D47" s="2" t="s">
        <v>292</v>
      </c>
      <c r="E47" s="5">
        <v>5700</v>
      </c>
      <c r="F47" s="14">
        <v>104.6</v>
      </c>
      <c r="G47" s="4" t="s">
        <v>162</v>
      </c>
      <c r="H47" s="4">
        <f t="shared" si="0"/>
        <v>10.578917134929021</v>
      </c>
      <c r="I47" s="4">
        <f t="shared" si="1"/>
        <v>1.1002073820326184</v>
      </c>
    </row>
    <row r="48" spans="1:9" s="1" customFormat="1" x14ac:dyDescent="0.35">
      <c r="A48" s="15" t="s">
        <v>984</v>
      </c>
      <c r="B48" s="1" t="s">
        <v>553</v>
      </c>
      <c r="C48" s="2" t="s">
        <v>554</v>
      </c>
      <c r="D48" s="2" t="s">
        <v>292</v>
      </c>
      <c r="E48" s="5">
        <v>6280</v>
      </c>
      <c r="F48" s="14">
        <v>90.3</v>
      </c>
      <c r="G48" s="4" t="s">
        <v>162</v>
      </c>
      <c r="H48" s="4">
        <f t="shared" si="0"/>
        <v>18.983813031251803</v>
      </c>
      <c r="I48" s="4">
        <f t="shared" si="1"/>
        <v>1.9743165552501876</v>
      </c>
    </row>
    <row r="49" spans="1:9" s="1" customFormat="1" x14ac:dyDescent="0.35">
      <c r="A49" s="15" t="s">
        <v>984</v>
      </c>
      <c r="B49" s="1" t="s">
        <v>553</v>
      </c>
      <c r="C49" s="2" t="s">
        <v>554</v>
      </c>
      <c r="D49" s="2" t="s">
        <v>58</v>
      </c>
      <c r="E49" s="5">
        <v>7700</v>
      </c>
      <c r="F49" s="14">
        <v>71.599999999999994</v>
      </c>
      <c r="G49" s="4" t="s">
        <v>162</v>
      </c>
      <c r="H49" s="4">
        <f t="shared" si="0"/>
        <v>55.657814401860122</v>
      </c>
      <c r="I49" s="4">
        <f t="shared" si="1"/>
        <v>5.7884126977934525</v>
      </c>
    </row>
    <row r="50" spans="1:9" s="1" customFormat="1" x14ac:dyDescent="0.35">
      <c r="A50" s="15" t="s">
        <v>984</v>
      </c>
      <c r="B50" s="1" t="s">
        <v>553</v>
      </c>
      <c r="C50" s="2" t="s">
        <v>554</v>
      </c>
      <c r="D50" s="2" t="s">
        <v>557</v>
      </c>
      <c r="E50" s="5">
        <v>5614</v>
      </c>
      <c r="F50" s="14">
        <v>97.2</v>
      </c>
      <c r="G50" s="4" t="s">
        <v>162</v>
      </c>
      <c r="H50" s="4">
        <f t="shared" si="0"/>
        <v>11.704819272447459</v>
      </c>
      <c r="I50" s="4">
        <f t="shared" si="1"/>
        <v>1.2173012043345357</v>
      </c>
    </row>
    <row r="51" spans="1:9" s="1" customFormat="1" x14ac:dyDescent="0.35">
      <c r="A51" s="15" t="s">
        <v>984</v>
      </c>
      <c r="B51" s="1" t="s">
        <v>553</v>
      </c>
      <c r="C51" s="2" t="s">
        <v>554</v>
      </c>
      <c r="D51" s="2" t="s">
        <v>557</v>
      </c>
      <c r="E51" s="5">
        <v>4833</v>
      </c>
      <c r="F51" s="14">
        <v>90.7</v>
      </c>
      <c r="G51" s="4" t="s">
        <v>162</v>
      </c>
      <c r="H51" s="4">
        <f t="shared" si="0"/>
        <v>8.5766132895834062</v>
      </c>
      <c r="I51" s="4">
        <f t="shared" si="1"/>
        <v>0.89196778211667438</v>
      </c>
    </row>
    <row r="52" spans="1:9" s="1" customFormat="1" x14ac:dyDescent="0.35">
      <c r="A52" s="15" t="s">
        <v>984</v>
      </c>
      <c r="B52" s="1" t="s">
        <v>553</v>
      </c>
      <c r="C52" s="2" t="s">
        <v>554</v>
      </c>
      <c r="D52" s="2" t="s">
        <v>558</v>
      </c>
      <c r="E52" s="5">
        <v>7600</v>
      </c>
      <c r="F52" s="14">
        <v>240</v>
      </c>
      <c r="G52" s="4" t="s">
        <v>162</v>
      </c>
      <c r="H52" s="4">
        <f t="shared" si="0"/>
        <v>4.7631944444444443</v>
      </c>
      <c r="I52" s="4">
        <f t="shared" si="1"/>
        <v>0.49537222222222221</v>
      </c>
    </row>
    <row r="53" spans="1:9" s="1" customFormat="1" x14ac:dyDescent="0.35">
      <c r="A53" s="15" t="s">
        <v>703</v>
      </c>
      <c r="B53" s="1" t="s">
        <v>553</v>
      </c>
      <c r="C53" s="2" t="s">
        <v>554</v>
      </c>
      <c r="D53" s="2" t="s">
        <v>772</v>
      </c>
      <c r="E53" s="5">
        <v>8590</v>
      </c>
      <c r="F53" s="14">
        <v>135.69999999999999</v>
      </c>
      <c r="G53" s="4" t="s">
        <v>162</v>
      </c>
      <c r="H53" s="4">
        <f t="shared" si="0"/>
        <v>21.512942355449432</v>
      </c>
      <c r="I53" s="4">
        <f t="shared" si="1"/>
        <v>2.2373460049667409</v>
      </c>
    </row>
    <row r="54" spans="1:9" s="1" customFormat="1" x14ac:dyDescent="0.35">
      <c r="A54" s="15" t="s">
        <v>703</v>
      </c>
      <c r="B54" s="1" t="s">
        <v>553</v>
      </c>
      <c r="C54" s="2" t="s">
        <v>554</v>
      </c>
      <c r="D54" s="2" t="s">
        <v>772</v>
      </c>
      <c r="E54" s="5">
        <v>7650</v>
      </c>
      <c r="F54" s="14">
        <v>116.8</v>
      </c>
      <c r="G54" s="4" t="s">
        <v>162</v>
      </c>
      <c r="H54" s="4">
        <f t="shared" si="0"/>
        <v>20.51061285573337</v>
      </c>
      <c r="I54" s="4">
        <f t="shared" si="1"/>
        <v>2.1331037369962704</v>
      </c>
    </row>
    <row r="55" spans="1:9" s="1" customFormat="1" x14ac:dyDescent="0.35">
      <c r="A55" s="15" t="s">
        <v>703</v>
      </c>
      <c r="B55" s="1" t="s">
        <v>553</v>
      </c>
      <c r="C55" s="2" t="s">
        <v>554</v>
      </c>
      <c r="D55" s="2" t="s">
        <v>772</v>
      </c>
      <c r="E55" s="5">
        <v>7640</v>
      </c>
      <c r="F55" s="14">
        <v>127.9</v>
      </c>
      <c r="G55" s="4" t="s">
        <v>162</v>
      </c>
      <c r="H55" s="4">
        <f t="shared" si="0"/>
        <v>17.038015308333755</v>
      </c>
      <c r="I55" s="4">
        <f t="shared" si="1"/>
        <v>1.7719535920667104</v>
      </c>
    </row>
    <row r="56" spans="1:9" s="1" customFormat="1" x14ac:dyDescent="0.35">
      <c r="A56" s="15" t="s">
        <v>984</v>
      </c>
      <c r="B56" s="1" t="s">
        <v>553</v>
      </c>
      <c r="C56" s="2" t="s">
        <v>554</v>
      </c>
      <c r="D56" s="2" t="s">
        <v>322</v>
      </c>
      <c r="E56" s="5">
        <v>7060</v>
      </c>
      <c r="F56" s="14">
        <v>143</v>
      </c>
      <c r="G56" s="4" t="s">
        <v>162</v>
      </c>
      <c r="H56" s="4">
        <f t="shared" si="0"/>
        <v>10.755288033644678</v>
      </c>
      <c r="I56" s="4">
        <f t="shared" si="1"/>
        <v>1.1185499554990463</v>
      </c>
    </row>
    <row r="57" spans="1:9" s="1" customFormat="1" x14ac:dyDescent="0.35">
      <c r="A57" s="15" t="s">
        <v>984</v>
      </c>
      <c r="B57" s="1" t="s">
        <v>553</v>
      </c>
      <c r="C57" s="2" t="s">
        <v>554</v>
      </c>
      <c r="D57" s="2" t="s">
        <v>559</v>
      </c>
      <c r="E57" s="5">
        <v>3600</v>
      </c>
      <c r="F57" s="14">
        <v>127</v>
      </c>
      <c r="G57" s="4" t="s">
        <v>162</v>
      </c>
      <c r="H57" s="4">
        <f t="shared" si="0"/>
        <v>1.8079236158472316</v>
      </c>
      <c r="I57" s="4">
        <f t="shared" si="1"/>
        <v>0.18802405604811212</v>
      </c>
    </row>
    <row r="58" spans="1:9" s="1" customFormat="1" x14ac:dyDescent="0.35">
      <c r="A58" s="15" t="s">
        <v>984</v>
      </c>
      <c r="B58" s="1" t="s">
        <v>553</v>
      </c>
      <c r="C58" s="2" t="s">
        <v>554</v>
      </c>
      <c r="D58" s="2" t="s">
        <v>559</v>
      </c>
      <c r="E58" s="5">
        <v>4046</v>
      </c>
      <c r="F58" s="14">
        <v>139.4</v>
      </c>
      <c r="G58" s="4" t="s">
        <v>162</v>
      </c>
      <c r="H58" s="4">
        <f t="shared" si="0"/>
        <v>2.1302575104104697</v>
      </c>
      <c r="I58" s="4">
        <f t="shared" si="1"/>
        <v>0.22154678108268883</v>
      </c>
    </row>
    <row r="59" spans="1:9" s="1" customFormat="1" x14ac:dyDescent="0.35">
      <c r="A59" s="15" t="s">
        <v>984</v>
      </c>
      <c r="B59" s="1" t="s">
        <v>553</v>
      </c>
      <c r="C59" s="2" t="s">
        <v>554</v>
      </c>
      <c r="D59" s="2" t="s">
        <v>560</v>
      </c>
      <c r="E59" s="5">
        <v>7500</v>
      </c>
      <c r="F59" s="14">
        <v>99</v>
      </c>
      <c r="G59" s="4" t="s">
        <v>162</v>
      </c>
      <c r="H59" s="4">
        <f t="shared" si="0"/>
        <v>26.902548209366394</v>
      </c>
      <c r="I59" s="4">
        <f t="shared" si="1"/>
        <v>2.7978650137741048</v>
      </c>
    </row>
    <row r="60" spans="1:9" s="1" customFormat="1" x14ac:dyDescent="0.35">
      <c r="A60" s="15" t="s">
        <v>703</v>
      </c>
      <c r="B60" s="1" t="s">
        <v>553</v>
      </c>
      <c r="C60" s="2" t="s">
        <v>554</v>
      </c>
      <c r="D60" s="2" t="s">
        <v>773</v>
      </c>
      <c r="E60" s="5">
        <v>7900</v>
      </c>
      <c r="F60" s="14">
        <v>113</v>
      </c>
      <c r="G60" s="4" t="s">
        <v>162</v>
      </c>
      <c r="H60" s="4">
        <f t="shared" si="0"/>
        <v>24.13261610149581</v>
      </c>
      <c r="I60" s="4">
        <f t="shared" si="1"/>
        <v>2.5097920745555644</v>
      </c>
    </row>
    <row r="61" spans="1:9" s="1" customFormat="1" x14ac:dyDescent="0.35">
      <c r="A61" s="15" t="s">
        <v>703</v>
      </c>
      <c r="B61" s="1" t="s">
        <v>553</v>
      </c>
      <c r="C61" s="2" t="s">
        <v>554</v>
      </c>
      <c r="D61" s="2" t="s">
        <v>773</v>
      </c>
      <c r="E61" s="5">
        <v>7300</v>
      </c>
      <c r="F61" s="14">
        <v>119</v>
      </c>
      <c r="G61" s="4" t="s">
        <v>162</v>
      </c>
      <c r="H61" s="4">
        <f t="shared" si="0"/>
        <v>17.169382458865897</v>
      </c>
      <c r="I61" s="4">
        <f t="shared" si="1"/>
        <v>1.7856157757220537</v>
      </c>
    </row>
    <row r="62" spans="1:9" s="1" customFormat="1" x14ac:dyDescent="0.35">
      <c r="A62" s="15" t="s">
        <v>703</v>
      </c>
      <c r="B62" s="1" t="s">
        <v>553</v>
      </c>
      <c r="C62" s="2" t="s">
        <v>554</v>
      </c>
      <c r="D62" s="2" t="s">
        <v>773</v>
      </c>
      <c r="E62" s="5">
        <v>7700</v>
      </c>
      <c r="F62" s="14">
        <v>115</v>
      </c>
      <c r="G62" s="4" t="s">
        <v>162</v>
      </c>
      <c r="H62" s="4">
        <f t="shared" si="0"/>
        <v>21.575283553875238</v>
      </c>
      <c r="I62" s="4">
        <f t="shared" si="1"/>
        <v>2.2438294896030246</v>
      </c>
    </row>
    <row r="63" spans="1:9" s="1" customFormat="1" x14ac:dyDescent="0.35">
      <c r="A63" s="15" t="s">
        <v>984</v>
      </c>
      <c r="B63" s="1" t="s">
        <v>553</v>
      </c>
      <c r="C63" s="2" t="s">
        <v>554</v>
      </c>
      <c r="D63" s="2" t="s">
        <v>359</v>
      </c>
      <c r="E63" s="5">
        <v>5300</v>
      </c>
      <c r="F63" s="14">
        <v>85.7</v>
      </c>
      <c r="G63" s="4" t="s">
        <v>162</v>
      </c>
      <c r="H63" s="4">
        <f t="shared" si="0"/>
        <v>12.669106364090629</v>
      </c>
      <c r="I63" s="4">
        <f t="shared" si="1"/>
        <v>1.3175870618654255</v>
      </c>
    </row>
    <row r="64" spans="1:9" s="1" customFormat="1" x14ac:dyDescent="0.35">
      <c r="A64" s="15" t="s">
        <v>703</v>
      </c>
      <c r="B64" s="1" t="s">
        <v>553</v>
      </c>
      <c r="C64" s="2" t="s">
        <v>554</v>
      </c>
      <c r="D64" s="2" t="s">
        <v>359</v>
      </c>
      <c r="E64" s="5">
        <v>5400</v>
      </c>
      <c r="F64" s="14">
        <v>114</v>
      </c>
      <c r="G64" s="4" t="s">
        <v>162</v>
      </c>
      <c r="H64" s="4">
        <f t="shared" si="0"/>
        <v>7.5727146814404431</v>
      </c>
      <c r="I64" s="4">
        <f t="shared" si="1"/>
        <v>0.7875623268698061</v>
      </c>
    </row>
    <row r="65" spans="1:9" s="1" customFormat="1" x14ac:dyDescent="0.35">
      <c r="A65" s="15" t="s">
        <v>703</v>
      </c>
      <c r="B65" s="1" t="s">
        <v>553</v>
      </c>
      <c r="C65" s="2" t="s">
        <v>554</v>
      </c>
      <c r="D65" s="2" t="s">
        <v>359</v>
      </c>
      <c r="E65" s="5">
        <v>4900</v>
      </c>
      <c r="F65" s="14">
        <v>112</v>
      </c>
      <c r="G65" s="4" t="s">
        <v>162</v>
      </c>
      <c r="H65" s="4">
        <f t="shared" si="0"/>
        <v>5.86181640625</v>
      </c>
      <c r="I65" s="4">
        <f t="shared" si="1"/>
        <v>0.60962890624999999</v>
      </c>
    </row>
    <row r="66" spans="1:9" s="1" customFormat="1" x14ac:dyDescent="0.35">
      <c r="A66" s="15" t="s">
        <v>703</v>
      </c>
      <c r="B66" s="1" t="s">
        <v>553</v>
      </c>
      <c r="C66" s="2" t="s">
        <v>554</v>
      </c>
      <c r="D66" s="2" t="s">
        <v>359</v>
      </c>
      <c r="E66" s="5">
        <v>5300</v>
      </c>
      <c r="F66" s="14">
        <v>114</v>
      </c>
      <c r="G66" s="4" t="s">
        <v>162</v>
      </c>
      <c r="H66" s="4">
        <f t="shared" ref="H66:H129" si="2">(E66^3/F66^2)/(1.6*10^6)</f>
        <v>7.1597510772545405</v>
      </c>
      <c r="I66" s="4">
        <f t="shared" ref="I66:I129" si="3">(0.104*E66^3/F66^2)/(1.6*10^6)</f>
        <v>0.74461411203447225</v>
      </c>
    </row>
    <row r="67" spans="1:9" s="1" customFormat="1" x14ac:dyDescent="0.35">
      <c r="A67" s="15" t="s">
        <v>703</v>
      </c>
      <c r="B67" s="1" t="s">
        <v>553</v>
      </c>
      <c r="C67" s="2" t="s">
        <v>554</v>
      </c>
      <c r="D67" s="2" t="s">
        <v>359</v>
      </c>
      <c r="E67" s="5">
        <v>5100</v>
      </c>
      <c r="F67" s="14">
        <v>121</v>
      </c>
      <c r="G67" s="4" t="s">
        <v>162</v>
      </c>
      <c r="H67" s="4">
        <f t="shared" si="2"/>
        <v>5.6626511167269991</v>
      </c>
      <c r="I67" s="4">
        <f t="shared" si="3"/>
        <v>0.58891571613960803</v>
      </c>
    </row>
    <row r="68" spans="1:9" s="1" customFormat="1" x14ac:dyDescent="0.35">
      <c r="A68" s="15" t="s">
        <v>703</v>
      </c>
      <c r="B68" s="1" t="s">
        <v>553</v>
      </c>
      <c r="C68" s="2" t="s">
        <v>554</v>
      </c>
      <c r="D68" s="2" t="s">
        <v>359</v>
      </c>
      <c r="E68" s="5">
        <v>5700</v>
      </c>
      <c r="F68" s="14">
        <v>124</v>
      </c>
      <c r="G68" s="4" t="s">
        <v>162</v>
      </c>
      <c r="H68" s="4">
        <f t="shared" si="2"/>
        <v>7.5276811264308021</v>
      </c>
      <c r="I68" s="4">
        <f t="shared" si="3"/>
        <v>0.78287883714880324</v>
      </c>
    </row>
    <row r="69" spans="1:9" s="1" customFormat="1" x14ac:dyDescent="0.35">
      <c r="A69" s="15" t="s">
        <v>703</v>
      </c>
      <c r="B69" s="1" t="s">
        <v>553</v>
      </c>
      <c r="C69" s="2" t="s">
        <v>554</v>
      </c>
      <c r="D69" s="2" t="s">
        <v>774</v>
      </c>
      <c r="E69" s="5">
        <v>8160</v>
      </c>
      <c r="F69" s="14">
        <v>137</v>
      </c>
      <c r="G69" s="4" t="s">
        <v>162</v>
      </c>
      <c r="H69" s="4">
        <f t="shared" si="2"/>
        <v>18.092949011668175</v>
      </c>
      <c r="I69" s="4">
        <f t="shared" si="3"/>
        <v>1.8816666972134903</v>
      </c>
    </row>
    <row r="70" spans="1:9" s="1" customFormat="1" x14ac:dyDescent="0.35">
      <c r="A70" s="15" t="s">
        <v>984</v>
      </c>
      <c r="B70" s="1" t="s">
        <v>553</v>
      </c>
      <c r="C70" s="2" t="s">
        <v>561</v>
      </c>
      <c r="D70" s="2" t="s">
        <v>562</v>
      </c>
      <c r="E70" s="5">
        <v>6230</v>
      </c>
      <c r="F70" s="14">
        <v>117.2</v>
      </c>
      <c r="G70" s="4" t="s">
        <v>162</v>
      </c>
      <c r="H70" s="4">
        <f t="shared" si="2"/>
        <v>11.002438101710561</v>
      </c>
      <c r="I70" s="4">
        <f t="shared" si="3"/>
        <v>1.1442535625778985</v>
      </c>
    </row>
    <row r="71" spans="1:9" s="1" customFormat="1" x14ac:dyDescent="0.35">
      <c r="A71" s="15" t="s">
        <v>703</v>
      </c>
      <c r="B71" s="1" t="s">
        <v>553</v>
      </c>
      <c r="C71" s="2" t="s">
        <v>561</v>
      </c>
      <c r="D71" s="2" t="s">
        <v>775</v>
      </c>
      <c r="E71" s="5">
        <v>4078</v>
      </c>
      <c r="F71" s="14">
        <v>88</v>
      </c>
      <c r="G71" s="4" t="s">
        <v>162</v>
      </c>
      <c r="H71" s="4">
        <f t="shared" si="2"/>
        <v>5.4733892813791325</v>
      </c>
      <c r="I71" s="4">
        <f t="shared" si="3"/>
        <v>0.56923248526342973</v>
      </c>
    </row>
    <row r="72" spans="1:9" s="1" customFormat="1" x14ac:dyDescent="0.35">
      <c r="A72" s="15" t="s">
        <v>703</v>
      </c>
      <c r="B72" s="1" t="s">
        <v>553</v>
      </c>
      <c r="C72" s="2" t="s">
        <v>561</v>
      </c>
      <c r="D72" s="2" t="s">
        <v>775</v>
      </c>
      <c r="E72" s="5">
        <v>4545</v>
      </c>
      <c r="F72" s="14">
        <v>103</v>
      </c>
      <c r="G72" s="4" t="s">
        <v>162</v>
      </c>
      <c r="H72" s="4">
        <f t="shared" si="2"/>
        <v>5.5310454935078708</v>
      </c>
      <c r="I72" s="4">
        <f t="shared" si="3"/>
        <v>0.57522873132481855</v>
      </c>
    </row>
    <row r="73" spans="1:9" s="1" customFormat="1" x14ac:dyDescent="0.35">
      <c r="A73" s="15" t="s">
        <v>703</v>
      </c>
      <c r="B73" s="1" t="s">
        <v>553</v>
      </c>
      <c r="C73" s="2" t="s">
        <v>561</v>
      </c>
      <c r="D73" s="2" t="s">
        <v>775</v>
      </c>
      <c r="E73" s="5">
        <v>5094</v>
      </c>
      <c r="F73" s="14">
        <v>124</v>
      </c>
      <c r="G73" s="4" t="s">
        <v>162</v>
      </c>
      <c r="H73" s="4">
        <f t="shared" si="2"/>
        <v>5.3729582866155043</v>
      </c>
      <c r="I73" s="4">
        <f t="shared" si="3"/>
        <v>0.55878766180801254</v>
      </c>
    </row>
    <row r="74" spans="1:9" s="1" customFormat="1" x14ac:dyDescent="0.35">
      <c r="A74" s="15" t="s">
        <v>703</v>
      </c>
      <c r="B74" s="1" t="s">
        <v>553</v>
      </c>
      <c r="C74" s="2" t="s">
        <v>561</v>
      </c>
      <c r="D74" s="2" t="s">
        <v>775</v>
      </c>
      <c r="E74" s="5">
        <v>4870</v>
      </c>
      <c r="F74" s="14">
        <v>102</v>
      </c>
      <c r="G74" s="4" t="s">
        <v>162</v>
      </c>
      <c r="H74" s="4">
        <f t="shared" si="2"/>
        <v>6.9385154147443293</v>
      </c>
      <c r="I74" s="4">
        <f t="shared" si="3"/>
        <v>0.72160560313341016</v>
      </c>
    </row>
    <row r="75" spans="1:9" s="1" customFormat="1" x14ac:dyDescent="0.35">
      <c r="A75" s="15" t="s">
        <v>703</v>
      </c>
      <c r="B75" s="1" t="s">
        <v>553</v>
      </c>
      <c r="C75" s="2" t="s">
        <v>561</v>
      </c>
      <c r="D75" s="2" t="s">
        <v>776</v>
      </c>
      <c r="E75" s="5">
        <v>3012</v>
      </c>
      <c r="F75" s="14">
        <v>78.2</v>
      </c>
      <c r="G75" s="4" t="s">
        <v>162</v>
      </c>
      <c r="H75" s="4">
        <f t="shared" si="2"/>
        <v>2.7927458415368811</v>
      </c>
      <c r="I75" s="4">
        <f t="shared" si="3"/>
        <v>0.29044556751983563</v>
      </c>
    </row>
    <row r="76" spans="1:9" s="1" customFormat="1" x14ac:dyDescent="0.35">
      <c r="A76" s="15" t="s">
        <v>984</v>
      </c>
      <c r="B76" s="1" t="s">
        <v>553</v>
      </c>
      <c r="C76" s="2" t="s">
        <v>561</v>
      </c>
      <c r="D76" s="2" t="s">
        <v>413</v>
      </c>
      <c r="E76" s="5">
        <v>6270</v>
      </c>
      <c r="F76" s="14">
        <v>148</v>
      </c>
      <c r="G76" s="4" t="s">
        <v>162</v>
      </c>
      <c r="H76" s="4">
        <f t="shared" si="2"/>
        <v>7.0333010808528122</v>
      </c>
      <c r="I76" s="4">
        <f t="shared" si="3"/>
        <v>0.73146331240869245</v>
      </c>
    </row>
    <row r="77" spans="1:9" s="1" customFormat="1" x14ac:dyDescent="0.35">
      <c r="A77" s="15" t="s">
        <v>984</v>
      </c>
      <c r="B77" s="1" t="s">
        <v>553</v>
      </c>
      <c r="C77" s="2" t="s">
        <v>561</v>
      </c>
      <c r="D77" s="2" t="s">
        <v>292</v>
      </c>
      <c r="E77" s="5">
        <v>8790</v>
      </c>
      <c r="F77" s="14">
        <v>116.2</v>
      </c>
      <c r="G77" s="4" t="s">
        <v>162</v>
      </c>
      <c r="H77" s="4">
        <f t="shared" si="2"/>
        <v>31.436514391102641</v>
      </c>
      <c r="I77" s="4">
        <f t="shared" si="3"/>
        <v>3.2693974966746748</v>
      </c>
    </row>
    <row r="78" spans="1:9" s="1" customFormat="1" x14ac:dyDescent="0.35">
      <c r="A78" s="15" t="s">
        <v>703</v>
      </c>
      <c r="B78" s="1" t="s">
        <v>553</v>
      </c>
      <c r="C78" s="2" t="s">
        <v>561</v>
      </c>
      <c r="D78" s="2" t="s">
        <v>86</v>
      </c>
      <c r="E78" s="5">
        <v>9800</v>
      </c>
      <c r="F78" s="14">
        <v>133</v>
      </c>
      <c r="G78" s="4" t="s">
        <v>162</v>
      </c>
      <c r="H78" s="4">
        <f t="shared" si="2"/>
        <v>33.254847645429365</v>
      </c>
      <c r="I78" s="4">
        <f t="shared" si="3"/>
        <v>3.4585041551246536</v>
      </c>
    </row>
    <row r="79" spans="1:9" s="1" customFormat="1" x14ac:dyDescent="0.35">
      <c r="A79" s="15" t="s">
        <v>703</v>
      </c>
      <c r="B79" s="1" t="s">
        <v>553</v>
      </c>
      <c r="C79" s="2" t="s">
        <v>777</v>
      </c>
      <c r="D79" s="2" t="s">
        <v>778</v>
      </c>
      <c r="E79" s="5">
        <v>5180</v>
      </c>
      <c r="F79" s="14">
        <v>121</v>
      </c>
      <c r="G79" s="4" t="s">
        <v>162</v>
      </c>
      <c r="H79" s="4">
        <f t="shared" si="2"/>
        <v>5.9333307151150878</v>
      </c>
      <c r="I79" s="4">
        <f t="shared" si="3"/>
        <v>0.6170663943719692</v>
      </c>
    </row>
    <row r="80" spans="1:9" s="1" customFormat="1" x14ac:dyDescent="0.35">
      <c r="A80" s="15" t="s">
        <v>703</v>
      </c>
      <c r="B80" s="1" t="s">
        <v>553</v>
      </c>
      <c r="C80" s="2" t="s">
        <v>777</v>
      </c>
      <c r="D80" s="2" t="s">
        <v>779</v>
      </c>
      <c r="E80" s="5">
        <v>3360</v>
      </c>
      <c r="F80" s="14">
        <v>83.8</v>
      </c>
      <c r="G80" s="4" t="s">
        <v>162</v>
      </c>
      <c r="H80" s="4">
        <f t="shared" si="2"/>
        <v>3.3760573248044845</v>
      </c>
      <c r="I80" s="4">
        <f t="shared" si="3"/>
        <v>0.35110996177966636</v>
      </c>
    </row>
    <row r="81" spans="1:9" s="1" customFormat="1" x14ac:dyDescent="0.35">
      <c r="A81" s="15" t="s">
        <v>703</v>
      </c>
      <c r="B81" s="1" t="s">
        <v>553</v>
      </c>
      <c r="C81" s="2" t="s">
        <v>777</v>
      </c>
      <c r="D81" s="2" t="s">
        <v>779</v>
      </c>
      <c r="E81" s="5">
        <v>3620</v>
      </c>
      <c r="F81" s="14">
        <v>87.8</v>
      </c>
      <c r="G81" s="4" t="s">
        <v>162</v>
      </c>
      <c r="H81" s="4">
        <f t="shared" si="2"/>
        <v>3.8460656856284476</v>
      </c>
      <c r="I81" s="4">
        <f t="shared" si="3"/>
        <v>0.39999083130535856</v>
      </c>
    </row>
    <row r="82" spans="1:9" s="1" customFormat="1" x14ac:dyDescent="0.35">
      <c r="A82" s="15" t="s">
        <v>703</v>
      </c>
      <c r="B82" s="1" t="s">
        <v>553</v>
      </c>
      <c r="C82" s="2" t="s">
        <v>777</v>
      </c>
      <c r="D82" s="2" t="s">
        <v>779</v>
      </c>
      <c r="E82" s="5">
        <v>3620</v>
      </c>
      <c r="F82" s="14">
        <v>87.6</v>
      </c>
      <c r="G82" s="4" t="s">
        <v>162</v>
      </c>
      <c r="H82" s="4">
        <f t="shared" si="2"/>
        <v>3.8636476772794563</v>
      </c>
      <c r="I82" s="4">
        <f t="shared" si="3"/>
        <v>0.40181935843706351</v>
      </c>
    </row>
    <row r="83" spans="1:9" s="1" customFormat="1" x14ac:dyDescent="0.35">
      <c r="A83" s="15" t="s">
        <v>703</v>
      </c>
      <c r="B83" s="1" t="s">
        <v>553</v>
      </c>
      <c r="C83" s="2" t="s">
        <v>777</v>
      </c>
      <c r="D83" s="2" t="s">
        <v>780</v>
      </c>
      <c r="E83" s="5">
        <v>2825</v>
      </c>
      <c r="F83" s="14">
        <v>90</v>
      </c>
      <c r="G83" s="4" t="s">
        <v>162</v>
      </c>
      <c r="H83" s="4">
        <f t="shared" si="2"/>
        <v>1.7396038290895062</v>
      </c>
      <c r="I83" s="4">
        <f t="shared" si="3"/>
        <v>0.18091879822530862</v>
      </c>
    </row>
    <row r="84" spans="1:9" s="1" customFormat="1" x14ac:dyDescent="0.35">
      <c r="A84" s="15" t="s">
        <v>703</v>
      </c>
      <c r="B84" s="1" t="s">
        <v>553</v>
      </c>
      <c r="C84" s="2" t="s">
        <v>777</v>
      </c>
      <c r="D84" s="2" t="s">
        <v>780</v>
      </c>
      <c r="E84" s="5">
        <v>2889</v>
      </c>
      <c r="F84" s="14">
        <v>85</v>
      </c>
      <c r="G84" s="4" t="s">
        <v>162</v>
      </c>
      <c r="H84" s="4">
        <f t="shared" si="2"/>
        <v>2.0858582499134948</v>
      </c>
      <c r="I84" s="4">
        <f t="shared" si="3"/>
        <v>0.21692925799100346</v>
      </c>
    </row>
    <row r="85" spans="1:9" s="1" customFormat="1" x14ac:dyDescent="0.35">
      <c r="A85" s="15" t="s">
        <v>703</v>
      </c>
      <c r="B85" s="1" t="s">
        <v>553</v>
      </c>
      <c r="C85" s="2" t="s">
        <v>563</v>
      </c>
      <c r="D85" s="2" t="s">
        <v>781</v>
      </c>
      <c r="E85" s="5">
        <v>3320</v>
      </c>
      <c r="F85" s="14">
        <v>63.5</v>
      </c>
      <c r="G85" s="4" t="s">
        <v>162</v>
      </c>
      <c r="H85" s="4">
        <f t="shared" si="2"/>
        <v>5.6721383842767681</v>
      </c>
      <c r="I85" s="4">
        <f t="shared" si="3"/>
        <v>0.589902391964784</v>
      </c>
    </row>
    <row r="86" spans="1:9" s="1" customFormat="1" x14ac:dyDescent="0.35">
      <c r="A86" s="15" t="s">
        <v>703</v>
      </c>
      <c r="B86" s="1" t="s">
        <v>553</v>
      </c>
      <c r="C86" s="2" t="s">
        <v>563</v>
      </c>
      <c r="D86" s="2" t="s">
        <v>782</v>
      </c>
      <c r="E86" s="5">
        <v>4400</v>
      </c>
      <c r="F86" s="14">
        <v>68.5</v>
      </c>
      <c r="G86" s="4" t="s">
        <v>162</v>
      </c>
      <c r="H86" s="4">
        <f t="shared" si="2"/>
        <v>11.346369012733764</v>
      </c>
      <c r="I86" s="4">
        <f t="shared" si="3"/>
        <v>1.1800223773243115</v>
      </c>
    </row>
    <row r="87" spans="1:9" s="1" customFormat="1" x14ac:dyDescent="0.35">
      <c r="A87" s="15" t="s">
        <v>703</v>
      </c>
      <c r="B87" s="1" t="s">
        <v>553</v>
      </c>
      <c r="C87" s="2" t="s">
        <v>563</v>
      </c>
      <c r="D87" s="2" t="s">
        <v>556</v>
      </c>
      <c r="E87" s="5">
        <v>4150</v>
      </c>
      <c r="F87" s="14">
        <v>97</v>
      </c>
      <c r="G87" s="4" t="s">
        <v>162</v>
      </c>
      <c r="H87" s="4">
        <f t="shared" si="2"/>
        <v>4.7476734376660641</v>
      </c>
      <c r="I87" s="4">
        <f t="shared" si="3"/>
        <v>0.49375803751727071</v>
      </c>
    </row>
    <row r="88" spans="1:9" s="1" customFormat="1" x14ac:dyDescent="0.35">
      <c r="A88" s="15" t="s">
        <v>703</v>
      </c>
      <c r="B88" s="1" t="s">
        <v>553</v>
      </c>
      <c r="C88" s="2" t="s">
        <v>563</v>
      </c>
      <c r="D88" s="2" t="s">
        <v>763</v>
      </c>
      <c r="E88" s="5">
        <v>1700</v>
      </c>
      <c r="F88" s="14">
        <v>51</v>
      </c>
      <c r="G88" s="4" t="s">
        <v>162</v>
      </c>
      <c r="H88" s="4">
        <f t="shared" si="2"/>
        <v>1.1805555555555556</v>
      </c>
      <c r="I88" s="4">
        <f t="shared" si="3"/>
        <v>0.12277777777777778</v>
      </c>
    </row>
    <row r="89" spans="1:9" s="1" customFormat="1" x14ac:dyDescent="0.35">
      <c r="A89" s="15" t="s">
        <v>703</v>
      </c>
      <c r="B89" s="1" t="s">
        <v>553</v>
      </c>
      <c r="C89" s="2" t="s">
        <v>563</v>
      </c>
      <c r="D89" s="2" t="s">
        <v>763</v>
      </c>
      <c r="E89" s="5">
        <v>1600</v>
      </c>
      <c r="F89" s="14">
        <v>51</v>
      </c>
      <c r="G89" s="4" t="s">
        <v>162</v>
      </c>
      <c r="H89" s="4">
        <f t="shared" si="2"/>
        <v>0.98423683198769707</v>
      </c>
      <c r="I89" s="4">
        <f t="shared" si="3"/>
        <v>0.10236063052672049</v>
      </c>
    </row>
    <row r="90" spans="1:9" s="1" customFormat="1" x14ac:dyDescent="0.35">
      <c r="A90" s="15" t="s">
        <v>703</v>
      </c>
      <c r="B90" s="1" t="s">
        <v>553</v>
      </c>
      <c r="C90" s="2" t="s">
        <v>563</v>
      </c>
      <c r="D90" s="2" t="s">
        <v>763</v>
      </c>
      <c r="E90" s="5">
        <v>1500</v>
      </c>
      <c r="F90" s="14">
        <v>43</v>
      </c>
      <c r="G90" s="4" t="s">
        <v>162</v>
      </c>
      <c r="H90" s="4">
        <f t="shared" si="2"/>
        <v>1.1408193618171985</v>
      </c>
      <c r="I90" s="4">
        <f t="shared" si="3"/>
        <v>0.11864521362898864</v>
      </c>
    </row>
    <row r="91" spans="1:9" s="1" customFormat="1" x14ac:dyDescent="0.35">
      <c r="A91" s="15" t="s">
        <v>703</v>
      </c>
      <c r="B91" s="1" t="s">
        <v>553</v>
      </c>
      <c r="C91" s="2" t="s">
        <v>563</v>
      </c>
      <c r="D91" s="2" t="s">
        <v>763</v>
      </c>
      <c r="E91" s="5">
        <v>1700</v>
      </c>
      <c r="F91" s="14">
        <v>50</v>
      </c>
      <c r="G91" s="4" t="s">
        <v>162</v>
      </c>
      <c r="H91" s="4">
        <f t="shared" si="2"/>
        <v>1.2282500000000001</v>
      </c>
      <c r="I91" s="4">
        <f t="shared" si="3"/>
        <v>0.12773799999999999</v>
      </c>
    </row>
    <row r="92" spans="1:9" s="1" customFormat="1" x14ac:dyDescent="0.35">
      <c r="A92" s="15" t="s">
        <v>703</v>
      </c>
      <c r="B92" s="1" t="s">
        <v>553</v>
      </c>
      <c r="C92" s="2" t="s">
        <v>563</v>
      </c>
      <c r="D92" s="2" t="s">
        <v>763</v>
      </c>
      <c r="E92" s="5">
        <v>1800</v>
      </c>
      <c r="F92" s="14">
        <v>56</v>
      </c>
      <c r="G92" s="4" t="s">
        <v>162</v>
      </c>
      <c r="H92" s="4">
        <f t="shared" si="2"/>
        <v>1.1623086734693877</v>
      </c>
      <c r="I92" s="4">
        <f t="shared" si="3"/>
        <v>0.12088010204081633</v>
      </c>
    </row>
    <row r="93" spans="1:9" s="1" customFormat="1" x14ac:dyDescent="0.35">
      <c r="A93" s="15" t="s">
        <v>984</v>
      </c>
      <c r="B93" s="1" t="s">
        <v>553</v>
      </c>
      <c r="C93" s="2" t="s">
        <v>563</v>
      </c>
      <c r="D93" s="2" t="s">
        <v>564</v>
      </c>
      <c r="E93" s="5">
        <v>3242</v>
      </c>
      <c r="F93" s="14">
        <v>54.5</v>
      </c>
      <c r="G93" s="4" t="s">
        <v>162</v>
      </c>
      <c r="H93" s="4">
        <f t="shared" si="2"/>
        <v>7.1701137294840498</v>
      </c>
      <c r="I93" s="4">
        <f t="shared" si="3"/>
        <v>0.74569182786634114</v>
      </c>
    </row>
    <row r="94" spans="1:9" s="1" customFormat="1" x14ac:dyDescent="0.35">
      <c r="A94" s="15" t="s">
        <v>703</v>
      </c>
      <c r="B94" s="1" t="s">
        <v>553</v>
      </c>
      <c r="C94" s="2" t="s">
        <v>563</v>
      </c>
      <c r="D94" s="2" t="s">
        <v>783</v>
      </c>
      <c r="E94" s="5">
        <v>3130</v>
      </c>
      <c r="F94" s="14">
        <v>66</v>
      </c>
      <c r="G94" s="4" t="s">
        <v>162</v>
      </c>
      <c r="H94" s="4">
        <f t="shared" si="2"/>
        <v>4.3997212178604226</v>
      </c>
      <c r="I94" s="4">
        <f t="shared" si="3"/>
        <v>0.45757100665748396</v>
      </c>
    </row>
    <row r="95" spans="1:9" s="1" customFormat="1" x14ac:dyDescent="0.35">
      <c r="A95" s="15" t="s">
        <v>703</v>
      </c>
      <c r="B95" s="1" t="s">
        <v>553</v>
      </c>
      <c r="C95" s="2" t="s">
        <v>563</v>
      </c>
      <c r="D95" s="2" t="s">
        <v>783</v>
      </c>
      <c r="E95" s="5">
        <v>3150</v>
      </c>
      <c r="F95" s="14">
        <v>63</v>
      </c>
      <c r="G95" s="4" t="s">
        <v>162</v>
      </c>
      <c r="H95" s="4">
        <f t="shared" si="2"/>
        <v>4.921875</v>
      </c>
      <c r="I95" s="4">
        <f t="shared" si="3"/>
        <v>0.51187499999999997</v>
      </c>
    </row>
    <row r="96" spans="1:9" s="1" customFormat="1" x14ac:dyDescent="0.35">
      <c r="A96" s="15" t="s">
        <v>703</v>
      </c>
      <c r="B96" s="1" t="s">
        <v>553</v>
      </c>
      <c r="C96" s="2" t="s">
        <v>563</v>
      </c>
      <c r="D96" s="2" t="s">
        <v>783</v>
      </c>
      <c r="E96" s="5">
        <v>3290</v>
      </c>
      <c r="F96" s="14">
        <v>65</v>
      </c>
      <c r="G96" s="4" t="s">
        <v>162</v>
      </c>
      <c r="H96" s="4">
        <f t="shared" si="2"/>
        <v>5.2679421597633143</v>
      </c>
      <c r="I96" s="4">
        <f t="shared" si="3"/>
        <v>0.5478659846153846</v>
      </c>
    </row>
    <row r="97" spans="1:9" s="1" customFormat="1" x14ac:dyDescent="0.35">
      <c r="A97" s="15" t="s">
        <v>703</v>
      </c>
      <c r="B97" s="1" t="s">
        <v>553</v>
      </c>
      <c r="C97" s="2" t="s">
        <v>563</v>
      </c>
      <c r="D97" s="2" t="s">
        <v>784</v>
      </c>
      <c r="E97" s="5">
        <v>2100</v>
      </c>
      <c r="F97" s="14">
        <v>44</v>
      </c>
      <c r="G97" s="4" t="s">
        <v>162</v>
      </c>
      <c r="H97" s="4">
        <f t="shared" si="2"/>
        <v>2.9897339876033056</v>
      </c>
      <c r="I97" s="4">
        <f t="shared" si="3"/>
        <v>0.31093233471074383</v>
      </c>
    </row>
    <row r="98" spans="1:9" s="1" customFormat="1" x14ac:dyDescent="0.35">
      <c r="A98" s="15" t="s">
        <v>703</v>
      </c>
      <c r="B98" s="1" t="s">
        <v>553</v>
      </c>
      <c r="C98" s="2" t="s">
        <v>563</v>
      </c>
      <c r="D98" s="2" t="s">
        <v>784</v>
      </c>
      <c r="E98" s="5">
        <v>2100</v>
      </c>
      <c r="F98" s="14">
        <v>57</v>
      </c>
      <c r="G98" s="4" t="s">
        <v>162</v>
      </c>
      <c r="H98" s="4">
        <f t="shared" si="2"/>
        <v>1.7815096952908589</v>
      </c>
      <c r="I98" s="4">
        <f t="shared" si="3"/>
        <v>0.18527700831024929</v>
      </c>
    </row>
    <row r="99" spans="1:9" s="1" customFormat="1" x14ac:dyDescent="0.35">
      <c r="A99" s="15" t="s">
        <v>703</v>
      </c>
      <c r="B99" s="1" t="s">
        <v>553</v>
      </c>
      <c r="C99" s="2" t="s">
        <v>563</v>
      </c>
      <c r="D99" s="2" t="s">
        <v>784</v>
      </c>
      <c r="E99" s="5">
        <v>2400</v>
      </c>
      <c r="F99" s="14">
        <v>52</v>
      </c>
      <c r="G99" s="4" t="s">
        <v>162</v>
      </c>
      <c r="H99" s="4">
        <f t="shared" si="2"/>
        <v>3.1952662721893494</v>
      </c>
      <c r="I99" s="4">
        <f t="shared" si="3"/>
        <v>0.33230769230769236</v>
      </c>
    </row>
    <row r="100" spans="1:9" s="1" customFormat="1" x14ac:dyDescent="0.35">
      <c r="A100" s="15" t="s">
        <v>703</v>
      </c>
      <c r="B100" s="1" t="s">
        <v>553</v>
      </c>
      <c r="C100" s="2" t="s">
        <v>563</v>
      </c>
      <c r="D100" s="2" t="s">
        <v>784</v>
      </c>
      <c r="E100" s="5">
        <v>2140</v>
      </c>
      <c r="F100" s="14">
        <v>46.2</v>
      </c>
      <c r="G100" s="4" t="s">
        <v>162</v>
      </c>
      <c r="H100" s="4">
        <f t="shared" si="2"/>
        <v>2.8697058713292476</v>
      </c>
      <c r="I100" s="4">
        <f t="shared" si="3"/>
        <v>0.29844941061824176</v>
      </c>
    </row>
    <row r="101" spans="1:9" s="1" customFormat="1" x14ac:dyDescent="0.35">
      <c r="A101" s="15" t="s">
        <v>703</v>
      </c>
      <c r="B101" s="1" t="s">
        <v>553</v>
      </c>
      <c r="C101" s="2" t="s">
        <v>563</v>
      </c>
      <c r="D101" s="2" t="s">
        <v>785</v>
      </c>
      <c r="E101" s="5">
        <v>2000</v>
      </c>
      <c r="F101" s="14">
        <v>60</v>
      </c>
      <c r="G101" s="4" t="s">
        <v>162</v>
      </c>
      <c r="H101" s="4">
        <f t="shared" si="2"/>
        <v>1.3888888888888888</v>
      </c>
      <c r="I101" s="4">
        <f t="shared" si="3"/>
        <v>0.14444444444444446</v>
      </c>
    </row>
    <row r="102" spans="1:9" s="1" customFormat="1" x14ac:dyDescent="0.35">
      <c r="A102" s="15" t="s">
        <v>703</v>
      </c>
      <c r="B102" s="1" t="s">
        <v>553</v>
      </c>
      <c r="C102" s="2" t="s">
        <v>563</v>
      </c>
      <c r="D102" s="2" t="s">
        <v>785</v>
      </c>
      <c r="E102" s="5">
        <v>1900</v>
      </c>
      <c r="F102" s="14">
        <v>61</v>
      </c>
      <c r="G102" s="4" t="s">
        <v>162</v>
      </c>
      <c r="H102" s="4">
        <f t="shared" si="2"/>
        <v>1.1520760548239721</v>
      </c>
      <c r="I102" s="4">
        <f t="shared" si="3"/>
        <v>0.11981590970169309</v>
      </c>
    </row>
    <row r="103" spans="1:9" s="1" customFormat="1" x14ac:dyDescent="0.35">
      <c r="A103" s="15" t="s">
        <v>703</v>
      </c>
      <c r="B103" s="1" t="s">
        <v>553</v>
      </c>
      <c r="C103" s="2" t="s">
        <v>563</v>
      </c>
      <c r="D103" s="2" t="s">
        <v>785</v>
      </c>
      <c r="E103" s="5">
        <v>1900</v>
      </c>
      <c r="F103" s="14">
        <v>56</v>
      </c>
      <c r="G103" s="4" t="s">
        <v>162</v>
      </c>
      <c r="H103" s="4">
        <f t="shared" si="2"/>
        <v>1.3669882015306121</v>
      </c>
      <c r="I103" s="4">
        <f t="shared" si="3"/>
        <v>0.14216677295918367</v>
      </c>
    </row>
    <row r="104" spans="1:9" s="1" customFormat="1" x14ac:dyDescent="0.35">
      <c r="A104" s="15" t="s">
        <v>984</v>
      </c>
      <c r="B104" s="1" t="s">
        <v>553</v>
      </c>
      <c r="C104" s="2" t="s">
        <v>563</v>
      </c>
      <c r="D104" s="2" t="s">
        <v>440</v>
      </c>
      <c r="E104" s="5">
        <v>4710</v>
      </c>
      <c r="F104" s="14">
        <v>95</v>
      </c>
      <c r="G104" s="4" t="s">
        <v>162</v>
      </c>
      <c r="H104" s="4">
        <f t="shared" si="2"/>
        <v>7.2359495152354567</v>
      </c>
      <c r="I104" s="4">
        <f t="shared" si="3"/>
        <v>0.75253874958448752</v>
      </c>
    </row>
    <row r="105" spans="1:9" s="1" customFormat="1" x14ac:dyDescent="0.35">
      <c r="A105" s="15" t="s">
        <v>703</v>
      </c>
      <c r="B105" s="1" t="s">
        <v>553</v>
      </c>
      <c r="C105" s="2" t="s">
        <v>563</v>
      </c>
      <c r="D105" s="2" t="s">
        <v>786</v>
      </c>
      <c r="E105" s="5">
        <v>2500</v>
      </c>
      <c r="F105" s="14">
        <v>63.7</v>
      </c>
      <c r="G105" s="4" t="s">
        <v>162</v>
      </c>
      <c r="H105" s="4">
        <f t="shared" si="2"/>
        <v>2.4066956815330887</v>
      </c>
      <c r="I105" s="4">
        <f t="shared" si="3"/>
        <v>0.25029635087944124</v>
      </c>
    </row>
    <row r="106" spans="1:9" s="1" customFormat="1" x14ac:dyDescent="0.35">
      <c r="A106" s="15" t="s">
        <v>703</v>
      </c>
      <c r="B106" s="1" t="s">
        <v>553</v>
      </c>
      <c r="C106" s="2" t="s">
        <v>563</v>
      </c>
      <c r="D106" s="2" t="s">
        <v>786</v>
      </c>
      <c r="E106" s="5">
        <v>2500</v>
      </c>
      <c r="F106" s="14">
        <v>61.4</v>
      </c>
      <c r="G106" s="4" t="s">
        <v>162</v>
      </c>
      <c r="H106" s="4">
        <f t="shared" si="2"/>
        <v>2.590378943012658</v>
      </c>
      <c r="I106" s="4">
        <f t="shared" si="3"/>
        <v>0.26939941007331641</v>
      </c>
    </row>
    <row r="107" spans="1:9" s="1" customFormat="1" x14ac:dyDescent="0.35">
      <c r="A107" s="15" t="s">
        <v>703</v>
      </c>
      <c r="B107" s="1" t="s">
        <v>553</v>
      </c>
      <c r="C107" s="2" t="s">
        <v>563</v>
      </c>
      <c r="D107" s="2" t="s">
        <v>787</v>
      </c>
      <c r="E107" s="5">
        <v>4100</v>
      </c>
      <c r="F107" s="14">
        <v>59</v>
      </c>
      <c r="G107" s="4" t="s">
        <v>162</v>
      </c>
      <c r="H107" s="4">
        <f t="shared" si="2"/>
        <v>12.374497270899166</v>
      </c>
      <c r="I107" s="4">
        <f t="shared" si="3"/>
        <v>1.2869477161735132</v>
      </c>
    </row>
    <row r="108" spans="1:9" s="1" customFormat="1" x14ac:dyDescent="0.35">
      <c r="A108" s="15" t="s">
        <v>703</v>
      </c>
      <c r="B108" s="1" t="s">
        <v>553</v>
      </c>
      <c r="C108" s="2" t="s">
        <v>563</v>
      </c>
      <c r="D108" s="2" t="s">
        <v>788</v>
      </c>
      <c r="E108" s="5">
        <v>3800</v>
      </c>
      <c r="F108" s="14">
        <v>72.900000000000006</v>
      </c>
      <c r="G108" s="4" t="s">
        <v>162</v>
      </c>
      <c r="H108" s="4">
        <f t="shared" si="2"/>
        <v>6.4532092932235186</v>
      </c>
      <c r="I108" s="4">
        <f t="shared" si="3"/>
        <v>0.67113376649524581</v>
      </c>
    </row>
    <row r="109" spans="1:9" s="1" customFormat="1" x14ac:dyDescent="0.35">
      <c r="A109" s="15" t="s">
        <v>703</v>
      </c>
      <c r="B109" s="1" t="s">
        <v>553</v>
      </c>
      <c r="C109" s="2" t="s">
        <v>563</v>
      </c>
      <c r="D109" s="2" t="s">
        <v>789</v>
      </c>
      <c r="E109" s="5">
        <v>4600</v>
      </c>
      <c r="F109" s="14">
        <v>100</v>
      </c>
      <c r="G109" s="4" t="s">
        <v>162</v>
      </c>
      <c r="H109" s="4">
        <f t="shared" si="2"/>
        <v>6.0834999999999999</v>
      </c>
      <c r="I109" s="4">
        <f t="shared" si="3"/>
        <v>0.63268400000000002</v>
      </c>
    </row>
    <row r="110" spans="1:9" s="1" customFormat="1" x14ac:dyDescent="0.35">
      <c r="A110" s="15" t="s">
        <v>703</v>
      </c>
      <c r="B110" s="1" t="s">
        <v>553</v>
      </c>
      <c r="C110" s="2" t="s">
        <v>563</v>
      </c>
      <c r="D110" s="2" t="s">
        <v>790</v>
      </c>
      <c r="E110" s="5">
        <v>3900</v>
      </c>
      <c r="F110" s="14">
        <v>68</v>
      </c>
      <c r="G110" s="4" t="s">
        <v>162</v>
      </c>
      <c r="H110" s="4">
        <f t="shared" si="2"/>
        <v>8.0178146626297586</v>
      </c>
      <c r="I110" s="4">
        <f t="shared" si="3"/>
        <v>0.83385272491349471</v>
      </c>
    </row>
    <row r="111" spans="1:9" s="1" customFormat="1" x14ac:dyDescent="0.35">
      <c r="A111" s="15" t="s">
        <v>703</v>
      </c>
      <c r="B111" s="1" t="s">
        <v>553</v>
      </c>
      <c r="C111" s="2" t="s">
        <v>563</v>
      </c>
      <c r="D111" s="2" t="s">
        <v>790</v>
      </c>
      <c r="E111" s="5">
        <v>4900</v>
      </c>
      <c r="F111" s="14">
        <v>74</v>
      </c>
      <c r="G111" s="4" t="s">
        <v>162</v>
      </c>
      <c r="H111" s="4">
        <f t="shared" si="2"/>
        <v>13.42779857560263</v>
      </c>
      <c r="I111" s="4">
        <f t="shared" si="3"/>
        <v>1.3964910518626734</v>
      </c>
    </row>
    <row r="112" spans="1:9" s="1" customFormat="1" x14ac:dyDescent="0.35">
      <c r="A112" s="15" t="s">
        <v>703</v>
      </c>
      <c r="B112" s="1" t="s">
        <v>553</v>
      </c>
      <c r="C112" s="2" t="s">
        <v>563</v>
      </c>
      <c r="D112" s="2" t="s">
        <v>791</v>
      </c>
      <c r="E112" s="5">
        <v>2060</v>
      </c>
      <c r="F112" s="14">
        <v>51</v>
      </c>
      <c r="G112" s="4" t="s">
        <v>162</v>
      </c>
      <c r="H112" s="4">
        <f t="shared" si="2"/>
        <v>2.1005901576316801</v>
      </c>
      <c r="I112" s="4">
        <f t="shared" si="3"/>
        <v>0.21846137639369473</v>
      </c>
    </row>
    <row r="113" spans="1:9" s="1" customFormat="1" x14ac:dyDescent="0.35">
      <c r="A113" s="15" t="s">
        <v>703</v>
      </c>
      <c r="B113" s="1" t="s">
        <v>553</v>
      </c>
      <c r="C113" s="2" t="s">
        <v>563</v>
      </c>
      <c r="D113" s="2" t="s">
        <v>791</v>
      </c>
      <c r="E113" s="5">
        <v>2380</v>
      </c>
      <c r="F113" s="14">
        <v>56</v>
      </c>
      <c r="G113" s="4" t="s">
        <v>162</v>
      </c>
      <c r="H113" s="4">
        <f t="shared" si="2"/>
        <v>2.6867968750000002</v>
      </c>
      <c r="I113" s="4">
        <f t="shared" si="3"/>
        <v>0.27942687500000002</v>
      </c>
    </row>
    <row r="114" spans="1:9" s="1" customFormat="1" x14ac:dyDescent="0.35">
      <c r="A114" s="15" t="s">
        <v>703</v>
      </c>
      <c r="B114" s="1" t="s">
        <v>553</v>
      </c>
      <c r="C114" s="2" t="s">
        <v>563</v>
      </c>
      <c r="D114" s="2" t="s">
        <v>792</v>
      </c>
      <c r="E114" s="5">
        <v>6900</v>
      </c>
      <c r="F114" s="14">
        <v>166</v>
      </c>
      <c r="G114" s="4" t="s">
        <v>162</v>
      </c>
      <c r="H114" s="4">
        <f t="shared" si="2"/>
        <v>7.4509408114385254</v>
      </c>
      <c r="I114" s="4">
        <f t="shared" si="3"/>
        <v>0.77489784438960663</v>
      </c>
    </row>
    <row r="115" spans="1:9" s="1" customFormat="1" x14ac:dyDescent="0.35">
      <c r="A115" s="15" t="s">
        <v>984</v>
      </c>
      <c r="B115" s="1" t="s">
        <v>553</v>
      </c>
      <c r="C115" s="2" t="s">
        <v>563</v>
      </c>
      <c r="D115" s="2" t="s">
        <v>565</v>
      </c>
      <c r="E115" s="5">
        <v>3807</v>
      </c>
      <c r="F115" s="14">
        <v>87.5</v>
      </c>
      <c r="G115" s="4" t="s">
        <v>162</v>
      </c>
      <c r="H115" s="4">
        <f t="shared" si="2"/>
        <v>4.5041468524897956</v>
      </c>
      <c r="I115" s="4">
        <f t="shared" si="3"/>
        <v>0.46843127265893875</v>
      </c>
    </row>
    <row r="116" spans="1:9" s="1" customFormat="1" x14ac:dyDescent="0.35">
      <c r="A116" s="15" t="s">
        <v>703</v>
      </c>
      <c r="B116" s="1" t="s">
        <v>553</v>
      </c>
      <c r="C116" s="2" t="s">
        <v>563</v>
      </c>
      <c r="D116" s="2" t="s">
        <v>793</v>
      </c>
      <c r="E116" s="5">
        <v>1900</v>
      </c>
      <c r="F116" s="14">
        <v>46</v>
      </c>
      <c r="G116" s="4" t="s">
        <v>162</v>
      </c>
      <c r="H116" s="4">
        <f t="shared" si="2"/>
        <v>2.0259333648393194</v>
      </c>
      <c r="I116" s="4">
        <f t="shared" si="3"/>
        <v>0.21069706994328921</v>
      </c>
    </row>
    <row r="117" spans="1:9" s="1" customFormat="1" x14ac:dyDescent="0.35">
      <c r="A117" s="15" t="s">
        <v>703</v>
      </c>
      <c r="B117" s="1" t="s">
        <v>553</v>
      </c>
      <c r="C117" s="2" t="s">
        <v>563</v>
      </c>
      <c r="D117" s="2" t="s">
        <v>794</v>
      </c>
      <c r="E117" s="5">
        <v>4400</v>
      </c>
      <c r="F117" s="14">
        <v>78.599999999999994</v>
      </c>
      <c r="G117" s="4" t="s">
        <v>162</v>
      </c>
      <c r="H117" s="4">
        <f t="shared" si="2"/>
        <v>8.6177314194329533</v>
      </c>
      <c r="I117" s="4">
        <f t="shared" si="3"/>
        <v>0.89624406762102704</v>
      </c>
    </row>
    <row r="118" spans="1:9" s="1" customFormat="1" x14ac:dyDescent="0.35">
      <c r="A118" s="15" t="s">
        <v>703</v>
      </c>
      <c r="B118" s="1" t="s">
        <v>553</v>
      </c>
      <c r="C118" s="2" t="s">
        <v>563</v>
      </c>
      <c r="D118" s="2" t="s">
        <v>795</v>
      </c>
      <c r="E118" s="5">
        <v>4000</v>
      </c>
      <c r="F118" s="14">
        <v>90.5</v>
      </c>
      <c r="G118" s="4" t="s">
        <v>162</v>
      </c>
      <c r="H118" s="4">
        <f t="shared" si="2"/>
        <v>4.8838558041573821</v>
      </c>
      <c r="I118" s="4">
        <f t="shared" si="3"/>
        <v>0.5079210036323677</v>
      </c>
    </row>
    <row r="119" spans="1:9" s="1" customFormat="1" x14ac:dyDescent="0.35">
      <c r="A119" s="15" t="s">
        <v>703</v>
      </c>
      <c r="B119" s="1" t="s">
        <v>553</v>
      </c>
      <c r="C119" s="2" t="s">
        <v>563</v>
      </c>
      <c r="D119" s="2" t="s">
        <v>796</v>
      </c>
      <c r="E119" s="5">
        <v>1900</v>
      </c>
      <c r="F119" s="14">
        <v>57</v>
      </c>
      <c r="G119" s="4" t="s">
        <v>162</v>
      </c>
      <c r="H119" s="4">
        <f t="shared" si="2"/>
        <v>1.3194444444444444</v>
      </c>
      <c r="I119" s="4">
        <f t="shared" si="3"/>
        <v>0.13722222222222222</v>
      </c>
    </row>
    <row r="120" spans="1:9" s="1" customFormat="1" x14ac:dyDescent="0.35">
      <c r="A120" s="15" t="s">
        <v>703</v>
      </c>
      <c r="B120" s="1" t="s">
        <v>553</v>
      </c>
      <c r="C120" s="2" t="s">
        <v>563</v>
      </c>
      <c r="D120" s="2" t="s">
        <v>797</v>
      </c>
      <c r="E120" s="5">
        <v>1900</v>
      </c>
      <c r="F120" s="14">
        <v>45</v>
      </c>
      <c r="G120" s="4" t="s">
        <v>162</v>
      </c>
      <c r="H120" s="4">
        <f t="shared" si="2"/>
        <v>2.1169753086419751</v>
      </c>
      <c r="I120" s="4">
        <f t="shared" si="3"/>
        <v>0.22016543209876546</v>
      </c>
    </row>
    <row r="121" spans="1:9" s="1" customFormat="1" x14ac:dyDescent="0.35">
      <c r="A121" s="15" t="s">
        <v>984</v>
      </c>
      <c r="B121" s="1" t="s">
        <v>553</v>
      </c>
      <c r="C121" s="2" t="s">
        <v>563</v>
      </c>
      <c r="D121" s="2" t="s">
        <v>566</v>
      </c>
      <c r="E121" s="5">
        <v>3246</v>
      </c>
      <c r="F121" s="14">
        <v>60.6</v>
      </c>
      <c r="G121" s="4" t="s">
        <v>162</v>
      </c>
      <c r="H121" s="4">
        <f t="shared" si="2"/>
        <v>5.8207683437898243</v>
      </c>
      <c r="I121" s="4">
        <f t="shared" si="3"/>
        <v>0.60535990775414172</v>
      </c>
    </row>
    <row r="122" spans="1:9" s="1" customFormat="1" x14ac:dyDescent="0.35">
      <c r="A122" s="15" t="s">
        <v>984</v>
      </c>
      <c r="B122" s="1" t="s">
        <v>553</v>
      </c>
      <c r="C122" s="2" t="s">
        <v>563</v>
      </c>
      <c r="D122" s="2" t="s">
        <v>566</v>
      </c>
      <c r="E122" s="5">
        <v>2900</v>
      </c>
      <c r="F122" s="14">
        <v>56</v>
      </c>
      <c r="G122" s="4" t="s">
        <v>162</v>
      </c>
      <c r="H122" s="4">
        <f t="shared" si="2"/>
        <v>4.8606903698979593</v>
      </c>
      <c r="I122" s="4">
        <f t="shared" si="3"/>
        <v>0.50551179846938776</v>
      </c>
    </row>
    <row r="123" spans="1:9" s="1" customFormat="1" x14ac:dyDescent="0.35">
      <c r="A123" s="15" t="s">
        <v>703</v>
      </c>
      <c r="B123" s="1" t="s">
        <v>553</v>
      </c>
      <c r="C123" s="2" t="s">
        <v>563</v>
      </c>
      <c r="D123" s="2" t="s">
        <v>566</v>
      </c>
      <c r="E123" s="5">
        <v>3000</v>
      </c>
      <c r="F123" s="14">
        <v>57</v>
      </c>
      <c r="G123" s="4" t="s">
        <v>162</v>
      </c>
      <c r="H123" s="4">
        <f t="shared" si="2"/>
        <v>5.1939058171745147</v>
      </c>
      <c r="I123" s="4">
        <f t="shared" si="3"/>
        <v>0.54016620498614965</v>
      </c>
    </row>
    <row r="124" spans="1:9" s="1" customFormat="1" x14ac:dyDescent="0.35">
      <c r="A124" s="15" t="s">
        <v>703</v>
      </c>
      <c r="B124" s="1" t="s">
        <v>553</v>
      </c>
      <c r="C124" s="2" t="s">
        <v>563</v>
      </c>
      <c r="D124" s="2" t="s">
        <v>566</v>
      </c>
      <c r="E124" s="5">
        <v>3200</v>
      </c>
      <c r="F124" s="14">
        <v>61</v>
      </c>
      <c r="G124" s="4" t="s">
        <v>162</v>
      </c>
      <c r="H124" s="4">
        <f t="shared" si="2"/>
        <v>5.5038968019349639</v>
      </c>
      <c r="I124" s="4">
        <f t="shared" si="3"/>
        <v>0.57240526740123621</v>
      </c>
    </row>
    <row r="125" spans="1:9" s="1" customFormat="1" x14ac:dyDescent="0.35">
      <c r="A125" s="15" t="s">
        <v>984</v>
      </c>
      <c r="B125" s="1" t="s">
        <v>553</v>
      </c>
      <c r="C125" s="2" t="s">
        <v>563</v>
      </c>
      <c r="D125" s="2" t="s">
        <v>567</v>
      </c>
      <c r="E125" s="5">
        <v>5000</v>
      </c>
      <c r="F125" s="14">
        <v>79.599999999999994</v>
      </c>
      <c r="G125" s="4" t="s">
        <v>162</v>
      </c>
      <c r="H125" s="4">
        <f t="shared" si="2"/>
        <v>12.330023231736575</v>
      </c>
      <c r="I125" s="4">
        <f t="shared" si="3"/>
        <v>1.2823224161006037</v>
      </c>
    </row>
    <row r="126" spans="1:9" s="1" customFormat="1" x14ac:dyDescent="0.35">
      <c r="A126" s="15" t="s">
        <v>984</v>
      </c>
      <c r="B126" s="1" t="s">
        <v>553</v>
      </c>
      <c r="C126" s="2" t="s">
        <v>563</v>
      </c>
      <c r="D126" s="2" t="s">
        <v>544</v>
      </c>
      <c r="E126" s="5">
        <v>4000</v>
      </c>
      <c r="F126" s="14">
        <v>52.5</v>
      </c>
      <c r="G126" s="4" t="s">
        <v>162</v>
      </c>
      <c r="H126" s="4">
        <f t="shared" si="2"/>
        <v>14.512471655328797</v>
      </c>
      <c r="I126" s="4">
        <f t="shared" si="3"/>
        <v>1.5092970521541951</v>
      </c>
    </row>
    <row r="127" spans="1:9" s="1" customFormat="1" x14ac:dyDescent="0.35">
      <c r="A127" s="15" t="s">
        <v>703</v>
      </c>
      <c r="B127" s="1" t="s">
        <v>553</v>
      </c>
      <c r="C127" s="2" t="s">
        <v>563</v>
      </c>
      <c r="D127" s="2" t="s">
        <v>798</v>
      </c>
      <c r="E127" s="5">
        <v>2380</v>
      </c>
      <c r="F127" s="14">
        <v>65</v>
      </c>
      <c r="G127" s="4" t="s">
        <v>162</v>
      </c>
      <c r="H127" s="4">
        <f t="shared" si="2"/>
        <v>1.9942710059171598</v>
      </c>
      <c r="I127" s="4">
        <f t="shared" si="3"/>
        <v>0.20740418461538462</v>
      </c>
    </row>
    <row r="128" spans="1:9" s="1" customFormat="1" x14ac:dyDescent="0.35">
      <c r="A128" s="15" t="s">
        <v>703</v>
      </c>
      <c r="B128" s="1" t="s">
        <v>553</v>
      </c>
      <c r="C128" s="2" t="s">
        <v>563</v>
      </c>
      <c r="D128" s="2" t="s">
        <v>799</v>
      </c>
      <c r="E128" s="5">
        <v>4100</v>
      </c>
      <c r="F128" s="14">
        <v>136</v>
      </c>
      <c r="G128" s="4" t="s">
        <v>162</v>
      </c>
      <c r="H128" s="4">
        <f t="shared" si="2"/>
        <v>2.3289157115051906</v>
      </c>
      <c r="I128" s="4">
        <f t="shared" si="3"/>
        <v>0.24220723399653979</v>
      </c>
    </row>
    <row r="129" spans="1:9" s="1" customFormat="1" x14ac:dyDescent="0.35">
      <c r="A129" s="15" t="s">
        <v>703</v>
      </c>
      <c r="B129" s="1" t="s">
        <v>553</v>
      </c>
      <c r="C129" s="2" t="s">
        <v>563</v>
      </c>
      <c r="D129" s="2" t="s">
        <v>800</v>
      </c>
      <c r="E129" s="5">
        <v>2560</v>
      </c>
      <c r="F129" s="14">
        <v>58</v>
      </c>
      <c r="G129" s="4" t="s">
        <v>162</v>
      </c>
      <c r="H129" s="4">
        <f t="shared" si="2"/>
        <v>3.11705112960761</v>
      </c>
      <c r="I129" s="4">
        <f t="shared" si="3"/>
        <v>0.32417331747919143</v>
      </c>
    </row>
    <row r="130" spans="1:9" s="1" customFormat="1" x14ac:dyDescent="0.35">
      <c r="A130" s="15" t="s">
        <v>703</v>
      </c>
      <c r="B130" s="1" t="s">
        <v>553</v>
      </c>
      <c r="C130" s="2" t="s">
        <v>563</v>
      </c>
      <c r="D130" s="2" t="s">
        <v>801</v>
      </c>
      <c r="E130" s="5">
        <v>4200</v>
      </c>
      <c r="F130" s="14">
        <v>128.5</v>
      </c>
      <c r="G130" s="4" t="s">
        <v>162</v>
      </c>
      <c r="H130" s="4">
        <f t="shared" ref="H130:H193" si="4">(E130^3/F130^2)/(1.6*10^6)</f>
        <v>2.8042816696694879</v>
      </c>
      <c r="I130" s="4">
        <f t="shared" ref="I130:I193" si="5">(0.104*E130^3/F130^2)/(1.6*10^6)</f>
        <v>0.29164529364562675</v>
      </c>
    </row>
    <row r="131" spans="1:9" s="1" customFormat="1" x14ac:dyDescent="0.35">
      <c r="A131" s="15" t="s">
        <v>703</v>
      </c>
      <c r="B131" s="1" t="s">
        <v>553</v>
      </c>
      <c r="C131" s="2" t="s">
        <v>563</v>
      </c>
      <c r="D131" s="2" t="s">
        <v>802</v>
      </c>
      <c r="E131" s="5">
        <v>4600</v>
      </c>
      <c r="F131" s="14">
        <v>61.8</v>
      </c>
      <c r="G131" s="4" t="s">
        <v>162</v>
      </c>
      <c r="H131" s="4">
        <f t="shared" si="4"/>
        <v>15.928561703375541</v>
      </c>
      <c r="I131" s="4">
        <f t="shared" si="5"/>
        <v>1.6565704171510565</v>
      </c>
    </row>
    <row r="132" spans="1:9" s="1" customFormat="1" x14ac:dyDescent="0.35">
      <c r="A132" s="15" t="s">
        <v>703</v>
      </c>
      <c r="B132" s="1" t="s">
        <v>553</v>
      </c>
      <c r="C132" s="2" t="s">
        <v>563</v>
      </c>
      <c r="D132" s="2" t="s">
        <v>803</v>
      </c>
      <c r="E132" s="5">
        <v>2830</v>
      </c>
      <c r="F132" s="14">
        <v>67</v>
      </c>
      <c r="G132" s="4" t="s">
        <v>162</v>
      </c>
      <c r="H132" s="4">
        <f t="shared" si="4"/>
        <v>3.1556564658053015</v>
      </c>
      <c r="I132" s="4">
        <f t="shared" si="5"/>
        <v>0.32818827244375143</v>
      </c>
    </row>
    <row r="133" spans="1:9" s="1" customFormat="1" x14ac:dyDescent="0.35">
      <c r="A133" s="15" t="s">
        <v>703</v>
      </c>
      <c r="B133" s="1" t="s">
        <v>553</v>
      </c>
      <c r="C133" s="2" t="s">
        <v>563</v>
      </c>
      <c r="D133" s="2" t="s">
        <v>803</v>
      </c>
      <c r="E133" s="5">
        <v>2800</v>
      </c>
      <c r="F133" s="14">
        <v>66</v>
      </c>
      <c r="G133" s="4" t="s">
        <v>162</v>
      </c>
      <c r="H133" s="4">
        <f t="shared" si="4"/>
        <v>3.149678604224059</v>
      </c>
      <c r="I133" s="4">
        <f t="shared" si="5"/>
        <v>0.32756657483930213</v>
      </c>
    </row>
    <row r="134" spans="1:9" s="1" customFormat="1" x14ac:dyDescent="0.35">
      <c r="A134" s="15" t="s">
        <v>703</v>
      </c>
      <c r="B134" s="1" t="s">
        <v>553</v>
      </c>
      <c r="C134" s="2" t="s">
        <v>563</v>
      </c>
      <c r="D134" s="2" t="s">
        <v>804</v>
      </c>
      <c r="E134" s="5">
        <v>2650</v>
      </c>
      <c r="F134" s="14">
        <v>52</v>
      </c>
      <c r="G134" s="4" t="s">
        <v>162</v>
      </c>
      <c r="H134" s="4">
        <f t="shared" si="4"/>
        <v>4.3014111039201186</v>
      </c>
      <c r="I134" s="4">
        <f t="shared" si="5"/>
        <v>0.44734675480769232</v>
      </c>
    </row>
    <row r="135" spans="1:9" s="1" customFormat="1" x14ac:dyDescent="0.35">
      <c r="A135" s="15" t="s">
        <v>703</v>
      </c>
      <c r="B135" s="1" t="s">
        <v>553</v>
      </c>
      <c r="C135" s="2" t="s">
        <v>563</v>
      </c>
      <c r="D135" s="2" t="s">
        <v>805</v>
      </c>
      <c r="E135" s="5">
        <v>2880</v>
      </c>
      <c r="F135" s="14">
        <v>64</v>
      </c>
      <c r="G135" s="4" t="s">
        <v>162</v>
      </c>
      <c r="H135" s="4">
        <f t="shared" si="4"/>
        <v>3.645</v>
      </c>
      <c r="I135" s="4">
        <f t="shared" si="5"/>
        <v>0.37907999999999997</v>
      </c>
    </row>
    <row r="136" spans="1:9" s="1" customFormat="1" x14ac:dyDescent="0.35">
      <c r="A136" s="15" t="s">
        <v>984</v>
      </c>
      <c r="B136" s="1" t="s">
        <v>553</v>
      </c>
      <c r="C136" s="2" t="s">
        <v>563</v>
      </c>
      <c r="D136" s="2" t="s">
        <v>305</v>
      </c>
      <c r="E136" s="5">
        <v>4277</v>
      </c>
      <c r="F136" s="14">
        <v>58.5</v>
      </c>
      <c r="G136" s="4" t="s">
        <v>162</v>
      </c>
      <c r="H136" s="4">
        <f t="shared" si="4"/>
        <v>14.28848015432099</v>
      </c>
      <c r="I136" s="4">
        <f t="shared" si="5"/>
        <v>1.4860019360493828</v>
      </c>
    </row>
    <row r="137" spans="1:9" s="1" customFormat="1" x14ac:dyDescent="0.35">
      <c r="A137" s="15" t="s">
        <v>703</v>
      </c>
      <c r="B137" s="1" t="s">
        <v>553</v>
      </c>
      <c r="C137" s="2" t="s">
        <v>563</v>
      </c>
      <c r="D137" s="2" t="s">
        <v>806</v>
      </c>
      <c r="E137" s="5">
        <v>7200</v>
      </c>
      <c r="F137" s="14">
        <v>120</v>
      </c>
      <c r="G137" s="4" t="s">
        <v>162</v>
      </c>
      <c r="H137" s="4">
        <f t="shared" si="4"/>
        <v>16.2</v>
      </c>
      <c r="I137" s="4">
        <f t="shared" si="5"/>
        <v>1.6848000000000001</v>
      </c>
    </row>
    <row r="138" spans="1:9" s="1" customFormat="1" x14ac:dyDescent="0.35">
      <c r="A138" s="15" t="s">
        <v>703</v>
      </c>
      <c r="B138" s="1" t="s">
        <v>553</v>
      </c>
      <c r="C138" s="2" t="s">
        <v>563</v>
      </c>
      <c r="D138" s="2" t="s">
        <v>807</v>
      </c>
      <c r="E138" s="5">
        <v>2700</v>
      </c>
      <c r="F138" s="14">
        <v>59.4</v>
      </c>
      <c r="G138" s="4" t="s">
        <v>162</v>
      </c>
      <c r="H138" s="4">
        <f t="shared" si="4"/>
        <v>3.4865702479338845</v>
      </c>
      <c r="I138" s="4">
        <f t="shared" si="5"/>
        <v>0.36260330578512401</v>
      </c>
    </row>
    <row r="139" spans="1:9" s="1" customFormat="1" x14ac:dyDescent="0.35">
      <c r="A139" s="15" t="s">
        <v>703</v>
      </c>
      <c r="B139" s="1" t="s">
        <v>553</v>
      </c>
      <c r="C139" s="2" t="s">
        <v>563</v>
      </c>
      <c r="D139" s="2" t="s">
        <v>807</v>
      </c>
      <c r="E139" s="5">
        <v>2800</v>
      </c>
      <c r="F139" s="14">
        <v>63</v>
      </c>
      <c r="G139" s="4" t="s">
        <v>162</v>
      </c>
      <c r="H139" s="4">
        <f t="shared" si="4"/>
        <v>3.4567901234567899</v>
      </c>
      <c r="I139" s="4">
        <f t="shared" si="5"/>
        <v>0.3595061728395062</v>
      </c>
    </row>
    <row r="140" spans="1:9" s="1" customFormat="1" x14ac:dyDescent="0.35">
      <c r="A140" s="15" t="s">
        <v>703</v>
      </c>
      <c r="B140" s="1" t="s">
        <v>553</v>
      </c>
      <c r="C140" s="2" t="s">
        <v>563</v>
      </c>
      <c r="D140" s="2" t="s">
        <v>808</v>
      </c>
      <c r="E140" s="5">
        <v>4000</v>
      </c>
      <c r="F140" s="14">
        <v>65.599999999999994</v>
      </c>
      <c r="G140" s="4" t="s">
        <v>162</v>
      </c>
      <c r="H140" s="4">
        <f t="shared" si="4"/>
        <v>9.2950624628197502</v>
      </c>
      <c r="I140" s="4">
        <f t="shared" si="5"/>
        <v>0.96668649613325408</v>
      </c>
    </row>
    <row r="141" spans="1:9" s="1" customFormat="1" x14ac:dyDescent="0.35">
      <c r="A141" s="15" t="s">
        <v>984</v>
      </c>
      <c r="B141" s="1" t="s">
        <v>553</v>
      </c>
      <c r="C141" s="2" t="s">
        <v>563</v>
      </c>
      <c r="D141" s="2" t="s">
        <v>568</v>
      </c>
      <c r="E141" s="5">
        <v>1680</v>
      </c>
      <c r="F141" s="14">
        <v>48.5</v>
      </c>
      <c r="G141" s="4" t="s">
        <v>162</v>
      </c>
      <c r="H141" s="4">
        <f t="shared" si="4"/>
        <v>1.2598660856626633</v>
      </c>
      <c r="I141" s="4">
        <f t="shared" si="5"/>
        <v>0.13102607290891699</v>
      </c>
    </row>
    <row r="142" spans="1:9" s="1" customFormat="1" x14ac:dyDescent="0.35">
      <c r="A142" s="15" t="s">
        <v>703</v>
      </c>
      <c r="B142" s="1" t="s">
        <v>553</v>
      </c>
      <c r="C142" s="2" t="s">
        <v>563</v>
      </c>
      <c r="D142" s="2" t="s">
        <v>568</v>
      </c>
      <c r="E142" s="5">
        <v>1600</v>
      </c>
      <c r="F142" s="14">
        <v>47</v>
      </c>
      <c r="G142" s="4" t="s">
        <v>162</v>
      </c>
      <c r="H142" s="4">
        <f t="shared" si="4"/>
        <v>1.1588954277953825</v>
      </c>
      <c r="I142" s="4">
        <f t="shared" si="5"/>
        <v>0.1205251244907198</v>
      </c>
    </row>
    <row r="143" spans="1:9" s="1" customFormat="1" x14ac:dyDescent="0.35">
      <c r="A143" s="15" t="s">
        <v>703</v>
      </c>
      <c r="B143" s="1" t="s">
        <v>553</v>
      </c>
      <c r="C143" s="2" t="s">
        <v>563</v>
      </c>
      <c r="D143" s="2" t="s">
        <v>809</v>
      </c>
      <c r="E143" s="5">
        <v>1800</v>
      </c>
      <c r="F143" s="14">
        <v>61</v>
      </c>
      <c r="G143" s="4" t="s">
        <v>162</v>
      </c>
      <c r="H143" s="4">
        <f t="shared" si="4"/>
        <v>0.97957538296156943</v>
      </c>
      <c r="I143" s="4">
        <f t="shared" si="5"/>
        <v>0.10187583982800323</v>
      </c>
    </row>
    <row r="144" spans="1:9" s="1" customFormat="1" x14ac:dyDescent="0.35">
      <c r="A144" s="15" t="s">
        <v>703</v>
      </c>
      <c r="B144" s="1" t="s">
        <v>553</v>
      </c>
      <c r="C144" s="2" t="s">
        <v>563</v>
      </c>
      <c r="D144" s="2" t="s">
        <v>809</v>
      </c>
      <c r="E144" s="5">
        <v>2000</v>
      </c>
      <c r="F144" s="14">
        <v>67</v>
      </c>
      <c r="G144" s="4" t="s">
        <v>162</v>
      </c>
      <c r="H144" s="4">
        <f t="shared" si="4"/>
        <v>1.1138338159946535</v>
      </c>
      <c r="I144" s="4">
        <f t="shared" si="5"/>
        <v>0.11583871686344396</v>
      </c>
    </row>
    <row r="145" spans="1:9" s="1" customFormat="1" x14ac:dyDescent="0.35">
      <c r="A145" s="15" t="s">
        <v>703</v>
      </c>
      <c r="B145" s="1" t="s">
        <v>553</v>
      </c>
      <c r="C145" s="2" t="s">
        <v>563</v>
      </c>
      <c r="D145" s="2" t="s">
        <v>809</v>
      </c>
      <c r="E145" s="5">
        <v>1900</v>
      </c>
      <c r="F145" s="14">
        <v>63</v>
      </c>
      <c r="G145" s="4" t="s">
        <v>162</v>
      </c>
      <c r="H145" s="4">
        <f t="shared" si="4"/>
        <v>1.0800894431846813</v>
      </c>
      <c r="I145" s="4">
        <f t="shared" si="5"/>
        <v>0.11232930209120684</v>
      </c>
    </row>
    <row r="146" spans="1:9" s="1" customFormat="1" x14ac:dyDescent="0.35">
      <c r="A146" s="15" t="s">
        <v>703</v>
      </c>
      <c r="B146" s="1" t="s">
        <v>553</v>
      </c>
      <c r="C146" s="2" t="s">
        <v>563</v>
      </c>
      <c r="D146" s="2" t="s">
        <v>809</v>
      </c>
      <c r="E146" s="5">
        <v>2000</v>
      </c>
      <c r="F146" s="14">
        <v>55</v>
      </c>
      <c r="G146" s="4" t="s">
        <v>162</v>
      </c>
      <c r="H146" s="4">
        <f t="shared" si="4"/>
        <v>1.6528925619834711</v>
      </c>
      <c r="I146" s="4">
        <f t="shared" si="5"/>
        <v>0.17190082644628099</v>
      </c>
    </row>
    <row r="147" spans="1:9" s="1" customFormat="1" x14ac:dyDescent="0.35">
      <c r="A147" s="15" t="s">
        <v>703</v>
      </c>
      <c r="B147" s="1" t="s">
        <v>553</v>
      </c>
      <c r="C147" s="2" t="s">
        <v>563</v>
      </c>
      <c r="D147" s="2" t="s">
        <v>809</v>
      </c>
      <c r="E147" s="5">
        <v>1700</v>
      </c>
      <c r="F147" s="14">
        <v>62</v>
      </c>
      <c r="G147" s="4" t="s">
        <v>162</v>
      </c>
      <c r="H147" s="4">
        <f t="shared" si="4"/>
        <v>0.79880983350676382</v>
      </c>
      <c r="I147" s="4">
        <f t="shared" si="5"/>
        <v>8.3076222684703424E-2</v>
      </c>
    </row>
    <row r="148" spans="1:9" s="1" customFormat="1" x14ac:dyDescent="0.35">
      <c r="A148" s="15" t="s">
        <v>703</v>
      </c>
      <c r="B148" s="1" t="s">
        <v>553</v>
      </c>
      <c r="C148" s="2" t="s">
        <v>563</v>
      </c>
      <c r="D148" s="2" t="s">
        <v>809</v>
      </c>
      <c r="E148" s="5">
        <v>1800</v>
      </c>
      <c r="F148" s="14">
        <v>56</v>
      </c>
      <c r="G148" s="4" t="s">
        <v>162</v>
      </c>
      <c r="H148" s="4">
        <f t="shared" si="4"/>
        <v>1.1623086734693877</v>
      </c>
      <c r="I148" s="4">
        <f t="shared" si="5"/>
        <v>0.12088010204081633</v>
      </c>
    </row>
    <row r="149" spans="1:9" s="1" customFormat="1" x14ac:dyDescent="0.35">
      <c r="A149" s="15" t="s">
        <v>703</v>
      </c>
      <c r="B149" s="1" t="s">
        <v>553</v>
      </c>
      <c r="C149" s="2" t="s">
        <v>563</v>
      </c>
      <c r="D149" s="2" t="s">
        <v>809</v>
      </c>
      <c r="E149" s="5">
        <v>1600</v>
      </c>
      <c r="F149" s="14">
        <v>54</v>
      </c>
      <c r="G149" s="4" t="s">
        <v>162</v>
      </c>
      <c r="H149" s="4">
        <f t="shared" si="4"/>
        <v>0.87791495198902603</v>
      </c>
      <c r="I149" s="4">
        <f t="shared" si="5"/>
        <v>9.1303155006858705E-2</v>
      </c>
    </row>
    <row r="150" spans="1:9" s="1" customFormat="1" x14ac:dyDescent="0.35">
      <c r="A150" s="15" t="s">
        <v>703</v>
      </c>
      <c r="B150" s="1" t="s">
        <v>553</v>
      </c>
      <c r="C150" s="2" t="s">
        <v>563</v>
      </c>
      <c r="D150" s="2" t="s">
        <v>809</v>
      </c>
      <c r="E150" s="5">
        <v>1700</v>
      </c>
      <c r="F150" s="14">
        <v>60</v>
      </c>
      <c r="G150" s="4" t="s">
        <v>162</v>
      </c>
      <c r="H150" s="4">
        <f t="shared" si="4"/>
        <v>0.85295138888888888</v>
      </c>
      <c r="I150" s="4">
        <f t="shared" si="5"/>
        <v>8.8706944444444449E-2</v>
      </c>
    </row>
    <row r="151" spans="1:9" s="1" customFormat="1" x14ac:dyDescent="0.35">
      <c r="A151" s="15" t="s">
        <v>703</v>
      </c>
      <c r="B151" s="1" t="s">
        <v>553</v>
      </c>
      <c r="C151" s="2" t="s">
        <v>563</v>
      </c>
      <c r="D151" s="2" t="s">
        <v>809</v>
      </c>
      <c r="E151" s="5">
        <v>1900</v>
      </c>
      <c r="F151" s="14">
        <v>67</v>
      </c>
      <c r="G151" s="4" t="s">
        <v>162</v>
      </c>
      <c r="H151" s="4">
        <f t="shared" si="4"/>
        <v>0.9549732679884162</v>
      </c>
      <c r="I151" s="4">
        <f t="shared" si="5"/>
        <v>9.9317219870795267E-2</v>
      </c>
    </row>
    <row r="152" spans="1:9" s="1" customFormat="1" x14ac:dyDescent="0.35">
      <c r="A152" s="15" t="s">
        <v>703</v>
      </c>
      <c r="B152" s="1" t="s">
        <v>553</v>
      </c>
      <c r="C152" s="2" t="s">
        <v>563</v>
      </c>
      <c r="D152" s="2" t="s">
        <v>809</v>
      </c>
      <c r="E152" s="5">
        <v>1800</v>
      </c>
      <c r="F152" s="14">
        <v>48</v>
      </c>
      <c r="G152" s="4" t="s">
        <v>162</v>
      </c>
      <c r="H152" s="4">
        <f t="shared" si="4"/>
        <v>1.58203125</v>
      </c>
      <c r="I152" s="4">
        <f t="shared" si="5"/>
        <v>0.16453124999999999</v>
      </c>
    </row>
    <row r="153" spans="1:9" s="1" customFormat="1" x14ac:dyDescent="0.35">
      <c r="A153" s="15" t="s">
        <v>703</v>
      </c>
      <c r="B153" s="1" t="s">
        <v>553</v>
      </c>
      <c r="C153" s="2" t="s">
        <v>563</v>
      </c>
      <c r="D153" s="2" t="s">
        <v>559</v>
      </c>
      <c r="E153" s="5">
        <v>3760</v>
      </c>
      <c r="F153" s="14">
        <v>141</v>
      </c>
      <c r="G153" s="4" t="s">
        <v>162</v>
      </c>
      <c r="H153" s="4">
        <f t="shared" si="4"/>
        <v>1.6711111111111112</v>
      </c>
      <c r="I153" s="4">
        <f t="shared" si="5"/>
        <v>0.17379555555555554</v>
      </c>
    </row>
    <row r="154" spans="1:9" s="1" customFormat="1" x14ac:dyDescent="0.35">
      <c r="A154" s="15" t="s">
        <v>703</v>
      </c>
      <c r="B154" s="1" t="s">
        <v>553</v>
      </c>
      <c r="C154" s="2" t="s">
        <v>563</v>
      </c>
      <c r="D154" s="2" t="s">
        <v>559</v>
      </c>
      <c r="E154" s="5">
        <v>3260</v>
      </c>
      <c r="F154" s="14">
        <v>104</v>
      </c>
      <c r="G154" s="4" t="s">
        <v>162</v>
      </c>
      <c r="H154" s="4">
        <f t="shared" si="4"/>
        <v>2.002009522928994</v>
      </c>
      <c r="I154" s="4">
        <f t="shared" si="5"/>
        <v>0.20820899038461538</v>
      </c>
    </row>
    <row r="155" spans="1:9" s="1" customFormat="1" x14ac:dyDescent="0.35">
      <c r="A155" s="15" t="s">
        <v>703</v>
      </c>
      <c r="B155" s="1" t="s">
        <v>553</v>
      </c>
      <c r="C155" s="2" t="s">
        <v>563</v>
      </c>
      <c r="D155" s="2" t="s">
        <v>559</v>
      </c>
      <c r="E155" s="5">
        <v>3790</v>
      </c>
      <c r="F155" s="14">
        <v>123</v>
      </c>
      <c r="G155" s="4" t="s">
        <v>162</v>
      </c>
      <c r="H155" s="4">
        <f t="shared" si="4"/>
        <v>2.248989482120431</v>
      </c>
      <c r="I155" s="4">
        <f t="shared" si="5"/>
        <v>0.23389490614052483</v>
      </c>
    </row>
    <row r="156" spans="1:9" s="1" customFormat="1" x14ac:dyDescent="0.35">
      <c r="A156" s="15" t="s">
        <v>984</v>
      </c>
      <c r="B156" s="1" t="s">
        <v>553</v>
      </c>
      <c r="C156" s="2" t="s">
        <v>563</v>
      </c>
      <c r="D156" s="2" t="s">
        <v>569</v>
      </c>
      <c r="E156" s="5">
        <v>1700</v>
      </c>
      <c r="F156" s="14">
        <v>44.7</v>
      </c>
      <c r="G156" s="4" t="s">
        <v>162</v>
      </c>
      <c r="H156" s="4">
        <f t="shared" si="4"/>
        <v>1.5367801250193935</v>
      </c>
      <c r="I156" s="4">
        <f t="shared" si="5"/>
        <v>0.15982513300201692</v>
      </c>
    </row>
    <row r="157" spans="1:9" s="1" customFormat="1" x14ac:dyDescent="0.35">
      <c r="A157" s="15" t="s">
        <v>703</v>
      </c>
      <c r="B157" s="1" t="s">
        <v>553</v>
      </c>
      <c r="C157" s="2" t="s">
        <v>563</v>
      </c>
      <c r="D157" s="2" t="s">
        <v>569</v>
      </c>
      <c r="E157" s="5">
        <v>1700</v>
      </c>
      <c r="F157" s="14">
        <v>41</v>
      </c>
      <c r="G157" s="4" t="s">
        <v>162</v>
      </c>
      <c r="H157" s="4">
        <f t="shared" si="4"/>
        <v>1.8266656751933374</v>
      </c>
      <c r="I157" s="4">
        <f t="shared" si="5"/>
        <v>0.18997323022010706</v>
      </c>
    </row>
    <row r="158" spans="1:9" s="1" customFormat="1" x14ac:dyDescent="0.35">
      <c r="A158" s="15" t="s">
        <v>703</v>
      </c>
      <c r="B158" s="1" t="s">
        <v>553</v>
      </c>
      <c r="C158" s="2" t="s">
        <v>563</v>
      </c>
      <c r="D158" s="2" t="s">
        <v>569</v>
      </c>
      <c r="E158" s="5">
        <v>1900</v>
      </c>
      <c r="F158" s="14">
        <v>45</v>
      </c>
      <c r="G158" s="4" t="s">
        <v>162</v>
      </c>
      <c r="H158" s="4">
        <f t="shared" si="4"/>
        <v>2.1169753086419751</v>
      </c>
      <c r="I158" s="4">
        <f t="shared" si="5"/>
        <v>0.22016543209876546</v>
      </c>
    </row>
    <row r="159" spans="1:9" s="1" customFormat="1" x14ac:dyDescent="0.35">
      <c r="A159" s="15" t="s">
        <v>984</v>
      </c>
      <c r="B159" s="1" t="s">
        <v>553</v>
      </c>
      <c r="C159" s="2" t="s">
        <v>563</v>
      </c>
      <c r="D159" s="2" t="s">
        <v>570</v>
      </c>
      <c r="E159" s="5">
        <v>3300</v>
      </c>
      <c r="F159" s="14">
        <v>75.099999999999994</v>
      </c>
      <c r="G159" s="4" t="s">
        <v>162</v>
      </c>
      <c r="H159" s="4">
        <f t="shared" si="4"/>
        <v>3.9823732582034435</v>
      </c>
      <c r="I159" s="4">
        <f t="shared" si="5"/>
        <v>0.41416681885315809</v>
      </c>
    </row>
    <row r="160" spans="1:9" s="1" customFormat="1" x14ac:dyDescent="0.35">
      <c r="A160" s="15" t="s">
        <v>703</v>
      </c>
      <c r="B160" s="1" t="s">
        <v>553</v>
      </c>
      <c r="C160" s="2" t="s">
        <v>563</v>
      </c>
      <c r="D160" s="2" t="s">
        <v>810</v>
      </c>
      <c r="E160" s="5">
        <v>1900</v>
      </c>
      <c r="F160" s="14">
        <v>71</v>
      </c>
      <c r="G160" s="4" t="s">
        <v>162</v>
      </c>
      <c r="H160" s="4">
        <f t="shared" si="4"/>
        <v>0.85040170601071219</v>
      </c>
      <c r="I160" s="4">
        <f t="shared" si="5"/>
        <v>8.8441777425114068E-2</v>
      </c>
    </row>
    <row r="161" spans="1:9" s="1" customFormat="1" x14ac:dyDescent="0.35">
      <c r="A161" s="15" t="s">
        <v>703</v>
      </c>
      <c r="B161" s="1" t="s">
        <v>553</v>
      </c>
      <c r="C161" s="2" t="s">
        <v>563</v>
      </c>
      <c r="D161" s="2" t="s">
        <v>811</v>
      </c>
      <c r="E161" s="5">
        <v>2230</v>
      </c>
      <c r="F161" s="14">
        <v>57</v>
      </c>
      <c r="G161" s="4" t="s">
        <v>162</v>
      </c>
      <c r="H161" s="4">
        <f t="shared" si="4"/>
        <v>2.1332654278239458</v>
      </c>
      <c r="I161" s="4">
        <f t="shared" si="5"/>
        <v>0.22185960449369035</v>
      </c>
    </row>
    <row r="162" spans="1:9" s="1" customFormat="1" x14ac:dyDescent="0.35">
      <c r="A162" s="15" t="s">
        <v>703</v>
      </c>
      <c r="B162" s="1" t="s">
        <v>553</v>
      </c>
      <c r="C162" s="2" t="s">
        <v>563</v>
      </c>
      <c r="D162" s="2" t="s">
        <v>351</v>
      </c>
      <c r="E162" s="5">
        <v>3900</v>
      </c>
      <c r="F162" s="14">
        <v>57.9</v>
      </c>
      <c r="G162" s="4" t="s">
        <v>162</v>
      </c>
      <c r="H162" s="4">
        <f t="shared" si="4"/>
        <v>11.059021718703857</v>
      </c>
      <c r="I162" s="4">
        <f t="shared" si="5"/>
        <v>1.1501382587452014</v>
      </c>
    </row>
    <row r="163" spans="1:9" s="1" customFormat="1" x14ac:dyDescent="0.35">
      <c r="A163" s="15" t="s">
        <v>703</v>
      </c>
      <c r="B163" s="1" t="s">
        <v>553</v>
      </c>
      <c r="C163" s="2" t="s">
        <v>563</v>
      </c>
      <c r="D163" s="2" t="s">
        <v>812</v>
      </c>
      <c r="E163" s="5">
        <v>4020</v>
      </c>
      <c r="F163" s="14">
        <v>67.599999999999994</v>
      </c>
      <c r="G163" s="4" t="s">
        <v>162</v>
      </c>
      <c r="H163" s="4">
        <f t="shared" si="4"/>
        <v>8.8851504236546361</v>
      </c>
      <c r="I163" s="4">
        <f t="shared" si="5"/>
        <v>0.92405564406008212</v>
      </c>
    </row>
    <row r="164" spans="1:9" s="1" customFormat="1" x14ac:dyDescent="0.35">
      <c r="A164" s="15" t="s">
        <v>703</v>
      </c>
      <c r="B164" s="1" t="s">
        <v>553</v>
      </c>
      <c r="C164" s="2" t="s">
        <v>563</v>
      </c>
      <c r="D164" s="2" t="s">
        <v>812</v>
      </c>
      <c r="E164" s="5">
        <v>4000</v>
      </c>
      <c r="F164" s="14">
        <v>64</v>
      </c>
      <c r="G164" s="4" t="s">
        <v>162</v>
      </c>
      <c r="H164" s="4">
        <f t="shared" si="4"/>
        <v>9.765625</v>
      </c>
      <c r="I164" s="4">
        <f t="shared" si="5"/>
        <v>1.015625</v>
      </c>
    </row>
    <row r="165" spans="1:9" s="1" customFormat="1" x14ac:dyDescent="0.35">
      <c r="A165" s="15" t="s">
        <v>703</v>
      </c>
      <c r="B165" s="1" t="s">
        <v>553</v>
      </c>
      <c r="C165" s="2" t="s">
        <v>563</v>
      </c>
      <c r="D165" s="2" t="s">
        <v>812</v>
      </c>
      <c r="E165" s="5">
        <v>4100</v>
      </c>
      <c r="F165" s="14">
        <v>71</v>
      </c>
      <c r="G165" s="4" t="s">
        <v>162</v>
      </c>
      <c r="H165" s="4">
        <f t="shared" si="4"/>
        <v>8.5450555445348151</v>
      </c>
      <c r="I165" s="4">
        <f t="shared" si="5"/>
        <v>0.88868577663162074</v>
      </c>
    </row>
    <row r="166" spans="1:9" s="1" customFormat="1" x14ac:dyDescent="0.35">
      <c r="A166" s="15" t="s">
        <v>703</v>
      </c>
      <c r="B166" s="1" t="s">
        <v>553</v>
      </c>
      <c r="C166" s="2" t="s">
        <v>563</v>
      </c>
      <c r="D166" s="2" t="s">
        <v>813</v>
      </c>
      <c r="E166" s="5">
        <v>3100</v>
      </c>
      <c r="F166" s="14">
        <v>62</v>
      </c>
      <c r="G166" s="4" t="s">
        <v>162</v>
      </c>
      <c r="H166" s="4">
        <f t="shared" si="4"/>
        <v>4.84375</v>
      </c>
      <c r="I166" s="4">
        <f t="shared" si="5"/>
        <v>0.50375000000000003</v>
      </c>
    </row>
    <row r="167" spans="1:9" s="1" customFormat="1" x14ac:dyDescent="0.35">
      <c r="A167" s="15" t="s">
        <v>984</v>
      </c>
      <c r="B167" s="1" t="s">
        <v>553</v>
      </c>
      <c r="C167" s="2" t="s">
        <v>563</v>
      </c>
      <c r="D167" s="2" t="s">
        <v>571</v>
      </c>
      <c r="E167" s="5">
        <v>4500</v>
      </c>
      <c r="F167" s="14">
        <v>49.5</v>
      </c>
      <c r="G167" s="4" t="s">
        <v>162</v>
      </c>
      <c r="H167" s="4">
        <f t="shared" si="4"/>
        <v>23.243801652892561</v>
      </c>
      <c r="I167" s="4">
        <f t="shared" si="5"/>
        <v>2.4173553719008267</v>
      </c>
    </row>
    <row r="168" spans="1:9" s="1" customFormat="1" x14ac:dyDescent="0.35">
      <c r="A168" s="15" t="s">
        <v>703</v>
      </c>
      <c r="B168" s="1" t="s">
        <v>553</v>
      </c>
      <c r="C168" s="2" t="s">
        <v>563</v>
      </c>
      <c r="D168" s="2" t="s">
        <v>814</v>
      </c>
      <c r="E168" s="5">
        <v>2810</v>
      </c>
      <c r="F168" s="14">
        <v>70</v>
      </c>
      <c r="G168" s="4" t="s">
        <v>162</v>
      </c>
      <c r="H168" s="4">
        <f t="shared" si="4"/>
        <v>2.8301072704081633</v>
      </c>
      <c r="I168" s="4">
        <f t="shared" si="5"/>
        <v>0.29433115612244898</v>
      </c>
    </row>
    <row r="169" spans="1:9" s="1" customFormat="1" x14ac:dyDescent="0.35">
      <c r="A169" s="15" t="s">
        <v>703</v>
      </c>
      <c r="B169" s="1" t="s">
        <v>553</v>
      </c>
      <c r="C169" s="2" t="s">
        <v>755</v>
      </c>
      <c r="D169" s="2" t="s">
        <v>756</v>
      </c>
      <c r="E169" s="5">
        <v>1031</v>
      </c>
      <c r="F169" s="14">
        <v>64.400000000000006</v>
      </c>
      <c r="G169" s="4" t="s">
        <v>757</v>
      </c>
      <c r="H169" s="4">
        <f t="shared" si="4"/>
        <v>0.16515216773441413</v>
      </c>
      <c r="I169" s="4">
        <f t="shared" si="5"/>
        <v>1.7175825444379074E-2</v>
      </c>
    </row>
    <row r="170" spans="1:9" s="1" customFormat="1" x14ac:dyDescent="0.35">
      <c r="A170" s="15" t="s">
        <v>703</v>
      </c>
      <c r="B170" s="1" t="s">
        <v>553</v>
      </c>
      <c r="C170" s="2" t="s">
        <v>758</v>
      </c>
      <c r="D170" s="2" t="s">
        <v>750</v>
      </c>
      <c r="E170" s="5">
        <v>820</v>
      </c>
      <c r="F170" s="14">
        <v>39.299999999999997</v>
      </c>
      <c r="G170" s="4" t="s">
        <v>757</v>
      </c>
      <c r="H170" s="4">
        <f t="shared" si="4"/>
        <v>0.22311895836165987</v>
      </c>
      <c r="I170" s="4">
        <f t="shared" si="5"/>
        <v>2.3204371669612627E-2</v>
      </c>
    </row>
    <row r="171" spans="1:9" s="1" customFormat="1" x14ac:dyDescent="0.35">
      <c r="A171" s="15" t="s">
        <v>703</v>
      </c>
      <c r="B171" s="1" t="s">
        <v>553</v>
      </c>
      <c r="C171" s="2" t="s">
        <v>758</v>
      </c>
      <c r="D171" s="2" t="s">
        <v>759</v>
      </c>
      <c r="E171" s="5">
        <v>875</v>
      </c>
      <c r="F171" s="14">
        <v>38.700000000000003</v>
      </c>
      <c r="G171" s="4" t="s">
        <v>757</v>
      </c>
      <c r="H171" s="4">
        <f t="shared" si="4"/>
        <v>0.27956464413530163</v>
      </c>
      <c r="I171" s="4">
        <f t="shared" si="5"/>
        <v>2.9074722990071373E-2</v>
      </c>
    </row>
    <row r="172" spans="1:9" s="1" customFormat="1" x14ac:dyDescent="0.35">
      <c r="A172" s="15" t="s">
        <v>703</v>
      </c>
      <c r="B172" s="1" t="s">
        <v>553</v>
      </c>
      <c r="C172" s="2" t="s">
        <v>758</v>
      </c>
      <c r="D172" s="2" t="s">
        <v>760</v>
      </c>
      <c r="E172" s="5">
        <v>765</v>
      </c>
      <c r="F172" s="14">
        <v>37.6</v>
      </c>
      <c r="G172" s="4" t="s">
        <v>757</v>
      </c>
      <c r="H172" s="4">
        <f t="shared" si="4"/>
        <v>0.19791952178941261</v>
      </c>
      <c r="I172" s="4">
        <f t="shared" si="5"/>
        <v>2.0583630266098912E-2</v>
      </c>
    </row>
    <row r="173" spans="1:9" s="1" customFormat="1" x14ac:dyDescent="0.35">
      <c r="A173" s="15" t="s">
        <v>703</v>
      </c>
      <c r="B173" s="1" t="s">
        <v>553</v>
      </c>
      <c r="C173" s="2" t="s">
        <v>554</v>
      </c>
      <c r="D173" s="2" t="s">
        <v>555</v>
      </c>
      <c r="E173" s="5">
        <v>1800</v>
      </c>
      <c r="F173" s="14">
        <v>67</v>
      </c>
      <c r="G173" s="4" t="s">
        <v>757</v>
      </c>
      <c r="H173" s="4">
        <f t="shared" si="4"/>
        <v>0.8119848518601025</v>
      </c>
      <c r="I173" s="4">
        <f t="shared" si="5"/>
        <v>8.444642459345067E-2</v>
      </c>
    </row>
    <row r="174" spans="1:9" s="1" customFormat="1" x14ac:dyDescent="0.35">
      <c r="A174" s="15" t="s">
        <v>703</v>
      </c>
      <c r="B174" s="1" t="s">
        <v>553</v>
      </c>
      <c r="C174" s="2" t="s">
        <v>554</v>
      </c>
      <c r="D174" s="2" t="s">
        <v>763</v>
      </c>
      <c r="E174" s="5">
        <v>1320</v>
      </c>
      <c r="F174" s="14">
        <v>48.5</v>
      </c>
      <c r="G174" s="4" t="s">
        <v>757</v>
      </c>
      <c r="H174" s="4">
        <f t="shared" si="4"/>
        <v>0.61110851312573067</v>
      </c>
      <c r="I174" s="4">
        <f t="shared" si="5"/>
        <v>6.3555285365075986E-2</v>
      </c>
    </row>
    <row r="175" spans="1:9" s="1" customFormat="1" x14ac:dyDescent="0.35">
      <c r="A175" s="15" t="s">
        <v>703</v>
      </c>
      <c r="B175" s="1" t="s">
        <v>553</v>
      </c>
      <c r="C175" s="2" t="s">
        <v>554</v>
      </c>
      <c r="D175" s="2" t="s">
        <v>764</v>
      </c>
      <c r="E175" s="5">
        <v>2200</v>
      </c>
      <c r="F175" s="14">
        <v>84</v>
      </c>
      <c r="G175" s="4" t="s">
        <v>757</v>
      </c>
      <c r="H175" s="4">
        <f t="shared" si="4"/>
        <v>0.94316893424036286</v>
      </c>
      <c r="I175" s="4">
        <f t="shared" si="5"/>
        <v>9.808956916099773E-2</v>
      </c>
    </row>
    <row r="176" spans="1:9" s="1" customFormat="1" x14ac:dyDescent="0.35">
      <c r="A176" s="15" t="s">
        <v>703</v>
      </c>
      <c r="B176" s="1" t="s">
        <v>553</v>
      </c>
      <c r="C176" s="2" t="s">
        <v>554</v>
      </c>
      <c r="D176" s="2" t="s">
        <v>767</v>
      </c>
      <c r="E176" s="5">
        <v>1174</v>
      </c>
      <c r="F176" s="14">
        <v>47</v>
      </c>
      <c r="G176" s="4" t="s">
        <v>757</v>
      </c>
      <c r="H176" s="4">
        <f t="shared" si="4"/>
        <v>0.45781349705749208</v>
      </c>
      <c r="I176" s="4">
        <f t="shared" si="5"/>
        <v>4.7612603693979169E-2</v>
      </c>
    </row>
    <row r="177" spans="1:9" s="1" customFormat="1" x14ac:dyDescent="0.35">
      <c r="A177" s="15" t="s">
        <v>703</v>
      </c>
      <c r="B177" s="1" t="s">
        <v>553</v>
      </c>
      <c r="C177" s="2" t="s">
        <v>554</v>
      </c>
      <c r="D177" s="2" t="s">
        <v>769</v>
      </c>
      <c r="E177" s="5">
        <v>1060</v>
      </c>
      <c r="F177" s="14">
        <v>48</v>
      </c>
      <c r="G177" s="4" t="s">
        <v>757</v>
      </c>
      <c r="H177" s="4">
        <f t="shared" si="4"/>
        <v>0.32308376736111111</v>
      </c>
      <c r="I177" s="4">
        <f t="shared" si="5"/>
        <v>3.3600711805555558E-2</v>
      </c>
    </row>
    <row r="178" spans="1:9" s="1" customFormat="1" x14ac:dyDescent="0.35">
      <c r="A178" s="15" t="s">
        <v>703</v>
      </c>
      <c r="B178" s="1" t="s">
        <v>553</v>
      </c>
      <c r="C178" s="2" t="s">
        <v>554</v>
      </c>
      <c r="D178" s="2" t="s">
        <v>770</v>
      </c>
      <c r="E178" s="5">
        <v>1600</v>
      </c>
      <c r="F178" s="14">
        <v>57.7</v>
      </c>
      <c r="G178" s="4" t="s">
        <v>757</v>
      </c>
      <c r="H178" s="4">
        <f t="shared" si="4"/>
        <v>0.7689327153837604</v>
      </c>
      <c r="I178" s="4">
        <f t="shared" si="5"/>
        <v>7.9969002399911074E-2</v>
      </c>
    </row>
    <row r="179" spans="1:9" s="1" customFormat="1" x14ac:dyDescent="0.35">
      <c r="A179" s="15" t="s">
        <v>703</v>
      </c>
      <c r="B179" s="1" t="s">
        <v>553</v>
      </c>
      <c r="C179" s="2" t="s">
        <v>554</v>
      </c>
      <c r="D179" s="2" t="s">
        <v>264</v>
      </c>
      <c r="E179" s="5">
        <v>1090</v>
      </c>
      <c r="F179" s="14">
        <v>35.1</v>
      </c>
      <c r="G179" s="4" t="s">
        <v>757</v>
      </c>
      <c r="H179" s="4">
        <f t="shared" si="4"/>
        <v>0.65696960657786874</v>
      </c>
      <c r="I179" s="4">
        <f t="shared" si="5"/>
        <v>6.8324839084098352E-2</v>
      </c>
    </row>
    <row r="180" spans="1:9" s="1" customFormat="1" x14ac:dyDescent="0.35">
      <c r="A180" s="15" t="s">
        <v>703</v>
      </c>
      <c r="B180" s="1" t="s">
        <v>553</v>
      </c>
      <c r="C180" s="2" t="s">
        <v>554</v>
      </c>
      <c r="D180" s="2" t="s">
        <v>687</v>
      </c>
      <c r="E180" s="5">
        <v>1229</v>
      </c>
      <c r="F180" s="14">
        <v>59</v>
      </c>
      <c r="G180" s="4" t="s">
        <v>757</v>
      </c>
      <c r="H180" s="4">
        <f t="shared" si="4"/>
        <v>0.33329718274202819</v>
      </c>
      <c r="I180" s="4">
        <f t="shared" si="5"/>
        <v>3.4662907005170926E-2</v>
      </c>
    </row>
    <row r="181" spans="1:9" s="1" customFormat="1" x14ac:dyDescent="0.35">
      <c r="A181" s="15" t="s">
        <v>703</v>
      </c>
      <c r="B181" s="1" t="s">
        <v>553</v>
      </c>
      <c r="C181" s="2" t="s">
        <v>561</v>
      </c>
      <c r="D181" s="2" t="s">
        <v>776</v>
      </c>
      <c r="E181" s="5">
        <v>977</v>
      </c>
      <c r="F181" s="14">
        <v>48.7</v>
      </c>
      <c r="G181" s="4" t="s">
        <v>757</v>
      </c>
      <c r="H181" s="4">
        <f t="shared" si="4"/>
        <v>0.24575693729998438</v>
      </c>
      <c r="I181" s="4">
        <f t="shared" si="5"/>
        <v>2.5558721479198375E-2</v>
      </c>
    </row>
    <row r="182" spans="1:9" s="1" customFormat="1" x14ac:dyDescent="0.35">
      <c r="A182" s="15" t="s">
        <v>703</v>
      </c>
      <c r="B182" s="1" t="s">
        <v>553</v>
      </c>
      <c r="C182" s="2" t="s">
        <v>777</v>
      </c>
      <c r="D182" s="2" t="s">
        <v>779</v>
      </c>
      <c r="E182" s="5">
        <v>850</v>
      </c>
      <c r="F182" s="14">
        <v>49.9</v>
      </c>
      <c r="G182" s="4" t="s">
        <v>757</v>
      </c>
      <c r="H182" s="4">
        <f t="shared" si="4"/>
        <v>0.15414722230031205</v>
      </c>
      <c r="I182" s="4">
        <f t="shared" si="5"/>
        <v>1.6031311119232457E-2</v>
      </c>
    </row>
    <row r="183" spans="1:9" s="1" customFormat="1" x14ac:dyDescent="0.35">
      <c r="A183" s="15" t="s">
        <v>703</v>
      </c>
      <c r="B183" s="1" t="s">
        <v>553</v>
      </c>
      <c r="C183" s="2" t="s">
        <v>563</v>
      </c>
      <c r="D183" s="2" t="s">
        <v>556</v>
      </c>
      <c r="E183" s="5">
        <v>1200</v>
      </c>
      <c r="F183" s="14">
        <v>61</v>
      </c>
      <c r="G183" s="4" t="s">
        <v>757</v>
      </c>
      <c r="H183" s="4">
        <f t="shared" si="4"/>
        <v>0.29024455791453913</v>
      </c>
      <c r="I183" s="4">
        <f t="shared" si="5"/>
        <v>3.0185434023112065E-2</v>
      </c>
    </row>
    <row r="184" spans="1:9" s="1" customFormat="1" x14ac:dyDescent="0.35">
      <c r="A184" s="15" t="s">
        <v>703</v>
      </c>
      <c r="B184" s="1" t="s">
        <v>553</v>
      </c>
      <c r="C184" s="2" t="s">
        <v>563</v>
      </c>
      <c r="D184" s="2" t="s">
        <v>763</v>
      </c>
      <c r="E184" s="5">
        <v>700</v>
      </c>
      <c r="F184" s="14">
        <v>38</v>
      </c>
      <c r="G184" s="4" t="s">
        <v>757</v>
      </c>
      <c r="H184" s="4">
        <f t="shared" si="4"/>
        <v>0.14845914127423823</v>
      </c>
      <c r="I184" s="4">
        <f t="shared" si="5"/>
        <v>1.5439750692520777E-2</v>
      </c>
    </row>
    <row r="185" spans="1:9" s="1" customFormat="1" x14ac:dyDescent="0.35">
      <c r="A185" s="15" t="s">
        <v>703</v>
      </c>
      <c r="B185" s="1" t="s">
        <v>553</v>
      </c>
      <c r="C185" s="2" t="s">
        <v>563</v>
      </c>
      <c r="D185" s="2" t="s">
        <v>783</v>
      </c>
      <c r="E185" s="5">
        <v>825</v>
      </c>
      <c r="F185" s="14">
        <v>41</v>
      </c>
      <c r="G185" s="4" t="s">
        <v>757</v>
      </c>
      <c r="H185" s="4">
        <f t="shared" si="4"/>
        <v>0.20877291232897086</v>
      </c>
      <c r="I185" s="4">
        <f t="shared" si="5"/>
        <v>2.1712382882212968E-2</v>
      </c>
    </row>
    <row r="186" spans="1:9" s="1" customFormat="1" x14ac:dyDescent="0.35">
      <c r="A186" s="15" t="s">
        <v>703</v>
      </c>
      <c r="B186" s="1" t="s">
        <v>553</v>
      </c>
      <c r="C186" s="2" t="s">
        <v>563</v>
      </c>
      <c r="D186" s="2" t="s">
        <v>785</v>
      </c>
      <c r="E186" s="5">
        <v>800</v>
      </c>
      <c r="F186" s="14">
        <v>46</v>
      </c>
      <c r="G186" s="4" t="s">
        <v>757</v>
      </c>
      <c r="H186" s="4">
        <f t="shared" si="4"/>
        <v>0.15122873345935728</v>
      </c>
      <c r="I186" s="4">
        <f t="shared" si="5"/>
        <v>1.5727788279773156E-2</v>
      </c>
    </row>
    <row r="187" spans="1:9" s="1" customFormat="1" x14ac:dyDescent="0.35">
      <c r="A187" s="15" t="s">
        <v>703</v>
      </c>
      <c r="B187" s="1" t="s">
        <v>553</v>
      </c>
      <c r="C187" s="2" t="s">
        <v>563</v>
      </c>
      <c r="D187" s="2" t="s">
        <v>786</v>
      </c>
      <c r="E187" s="5">
        <v>1000</v>
      </c>
      <c r="F187" s="14">
        <v>45</v>
      </c>
      <c r="G187" s="4" t="s">
        <v>757</v>
      </c>
      <c r="H187" s="4">
        <f t="shared" si="4"/>
        <v>0.30864197530864196</v>
      </c>
      <c r="I187" s="4">
        <f t="shared" si="5"/>
        <v>3.2098765432098768E-2</v>
      </c>
    </row>
    <row r="188" spans="1:9" s="1" customFormat="1" x14ac:dyDescent="0.35">
      <c r="A188" s="15" t="s">
        <v>703</v>
      </c>
      <c r="B188" s="1" t="s">
        <v>553</v>
      </c>
      <c r="C188" s="2" t="s">
        <v>563</v>
      </c>
      <c r="D188" s="2" t="s">
        <v>791</v>
      </c>
      <c r="E188" s="5">
        <v>600</v>
      </c>
      <c r="F188" s="14">
        <v>33</v>
      </c>
      <c r="G188" s="4" t="s">
        <v>757</v>
      </c>
      <c r="H188" s="4">
        <f t="shared" si="4"/>
        <v>0.12396694214876033</v>
      </c>
      <c r="I188" s="4">
        <f t="shared" si="5"/>
        <v>1.2892561983471074E-2</v>
      </c>
    </row>
    <row r="189" spans="1:9" s="1" customFormat="1" x14ac:dyDescent="0.35">
      <c r="A189" s="15" t="s">
        <v>703</v>
      </c>
      <c r="B189" s="1" t="s">
        <v>553</v>
      </c>
      <c r="C189" s="2" t="s">
        <v>563</v>
      </c>
      <c r="D189" s="2" t="s">
        <v>795</v>
      </c>
      <c r="E189" s="5">
        <v>1400</v>
      </c>
      <c r="F189" s="14">
        <v>52</v>
      </c>
      <c r="G189" s="4" t="s">
        <v>757</v>
      </c>
      <c r="H189" s="4">
        <f t="shared" si="4"/>
        <v>0.63424556213017746</v>
      </c>
      <c r="I189" s="4">
        <f t="shared" si="5"/>
        <v>6.596153846153846E-2</v>
      </c>
    </row>
    <row r="190" spans="1:9" s="1" customFormat="1" x14ac:dyDescent="0.35">
      <c r="A190" s="15" t="s">
        <v>703</v>
      </c>
      <c r="B190" s="1" t="s">
        <v>553</v>
      </c>
      <c r="C190" s="2" t="s">
        <v>563</v>
      </c>
      <c r="D190" s="2" t="s">
        <v>798</v>
      </c>
      <c r="E190" s="5">
        <v>690</v>
      </c>
      <c r="F190" s="14">
        <v>39</v>
      </c>
      <c r="G190" s="4" t="s">
        <v>757</v>
      </c>
      <c r="H190" s="4">
        <f t="shared" si="4"/>
        <v>0.1349889053254438</v>
      </c>
      <c r="I190" s="4">
        <f t="shared" si="5"/>
        <v>1.4038846153846155E-2</v>
      </c>
    </row>
    <row r="191" spans="1:9" s="1" customFormat="1" x14ac:dyDescent="0.35">
      <c r="A191" s="15" t="s">
        <v>703</v>
      </c>
      <c r="B191" s="1" t="s">
        <v>553</v>
      </c>
      <c r="C191" s="2" t="s">
        <v>563</v>
      </c>
      <c r="D191" s="2" t="s">
        <v>801</v>
      </c>
      <c r="E191" s="5">
        <v>1900</v>
      </c>
      <c r="F191" s="14">
        <v>84</v>
      </c>
      <c r="G191" s="4" t="s">
        <v>757</v>
      </c>
      <c r="H191" s="4">
        <f t="shared" si="4"/>
        <v>0.60755031179138319</v>
      </c>
      <c r="I191" s="4">
        <f t="shared" si="5"/>
        <v>6.3185232426303861E-2</v>
      </c>
    </row>
    <row r="192" spans="1:9" s="1" customFormat="1" x14ac:dyDescent="0.35">
      <c r="A192" s="15" t="s">
        <v>703</v>
      </c>
      <c r="B192" s="1" t="s">
        <v>553</v>
      </c>
      <c r="C192" s="2" t="s">
        <v>563</v>
      </c>
      <c r="D192" s="2" t="s">
        <v>805</v>
      </c>
      <c r="E192" s="5">
        <v>740</v>
      </c>
      <c r="F192" s="14">
        <v>37.5</v>
      </c>
      <c r="G192" s="4" t="s">
        <v>757</v>
      </c>
      <c r="H192" s="4">
        <f t="shared" si="4"/>
        <v>0.18009955555555557</v>
      </c>
      <c r="I192" s="4">
        <f t="shared" si="5"/>
        <v>1.8730353777777778E-2</v>
      </c>
    </row>
    <row r="193" spans="1:9" s="1" customFormat="1" x14ac:dyDescent="0.35">
      <c r="A193" s="15" t="s">
        <v>703</v>
      </c>
      <c r="B193" s="1" t="s">
        <v>553</v>
      </c>
      <c r="C193" s="2" t="s">
        <v>563</v>
      </c>
      <c r="D193" s="2" t="s">
        <v>807</v>
      </c>
      <c r="E193" s="5">
        <v>1100</v>
      </c>
      <c r="F193" s="14">
        <v>44</v>
      </c>
      <c r="G193" s="4" t="s">
        <v>757</v>
      </c>
      <c r="H193" s="4">
        <f t="shared" si="4"/>
        <v>0.4296875</v>
      </c>
      <c r="I193" s="4">
        <f t="shared" si="5"/>
        <v>4.4687499999999998E-2</v>
      </c>
    </row>
    <row r="194" spans="1:9" s="1" customFormat="1" x14ac:dyDescent="0.35">
      <c r="A194" s="15" t="s">
        <v>703</v>
      </c>
      <c r="B194" s="1" t="s">
        <v>553</v>
      </c>
      <c r="C194" s="2" t="s">
        <v>563</v>
      </c>
      <c r="D194" s="2" t="s">
        <v>807</v>
      </c>
      <c r="E194" s="5">
        <v>1100</v>
      </c>
      <c r="F194" s="14">
        <v>40.9</v>
      </c>
      <c r="G194" s="4" t="s">
        <v>757</v>
      </c>
      <c r="H194" s="4">
        <f t="shared" ref="H194:H257" si="6">(E194^3/F194^2)/(1.6*10^6)</f>
        <v>0.49729198175525019</v>
      </c>
      <c r="I194" s="4">
        <f t="shared" ref="I194:I257" si="7">(0.104*E194^3/F194^2)/(1.6*10^6)</f>
        <v>5.1718366102546015E-2</v>
      </c>
    </row>
    <row r="195" spans="1:9" s="1" customFormat="1" x14ac:dyDescent="0.35">
      <c r="A195" s="15" t="s">
        <v>703</v>
      </c>
      <c r="B195" s="1" t="s">
        <v>553</v>
      </c>
      <c r="C195" s="2" t="s">
        <v>563</v>
      </c>
      <c r="D195" s="2" t="s">
        <v>811</v>
      </c>
      <c r="E195" s="5">
        <v>730</v>
      </c>
      <c r="F195" s="14">
        <v>35</v>
      </c>
      <c r="G195" s="4" t="s">
        <v>757</v>
      </c>
      <c r="H195" s="4">
        <f t="shared" si="6"/>
        <v>0.1984780612244898</v>
      </c>
      <c r="I195" s="4">
        <f t="shared" si="7"/>
        <v>2.0641718367346937E-2</v>
      </c>
    </row>
    <row r="196" spans="1:9" s="1" customFormat="1" x14ac:dyDescent="0.35">
      <c r="A196" s="15" t="s">
        <v>703</v>
      </c>
      <c r="B196" s="1" t="s">
        <v>553</v>
      </c>
      <c r="C196" s="2" t="s">
        <v>755</v>
      </c>
      <c r="D196" s="2" t="s">
        <v>756</v>
      </c>
      <c r="E196" s="5">
        <v>1772</v>
      </c>
      <c r="F196" s="14">
        <v>73.8</v>
      </c>
      <c r="G196" s="4" t="s">
        <v>137</v>
      </c>
      <c r="H196" s="4">
        <f t="shared" si="6"/>
        <v>0.63849639030265648</v>
      </c>
      <c r="I196" s="4">
        <f t="shared" si="7"/>
        <v>6.6403624591476265E-2</v>
      </c>
    </row>
    <row r="197" spans="1:9" s="1" customFormat="1" x14ac:dyDescent="0.35">
      <c r="A197" s="15" t="s">
        <v>703</v>
      </c>
      <c r="B197" s="1" t="s">
        <v>553</v>
      </c>
      <c r="C197" s="2" t="s">
        <v>758</v>
      </c>
      <c r="D197" s="2" t="s">
        <v>750</v>
      </c>
      <c r="E197" s="5">
        <v>1053</v>
      </c>
      <c r="F197" s="14">
        <v>39.5</v>
      </c>
      <c r="G197" s="4" t="s">
        <v>137</v>
      </c>
      <c r="H197" s="4">
        <f t="shared" si="6"/>
        <v>0.46770384433584361</v>
      </c>
      <c r="I197" s="4">
        <f t="shared" si="7"/>
        <v>4.8641199810927731E-2</v>
      </c>
    </row>
    <row r="198" spans="1:9" s="1" customFormat="1" x14ac:dyDescent="0.35">
      <c r="A198" s="15" t="s">
        <v>703</v>
      </c>
      <c r="B198" s="1" t="s">
        <v>553</v>
      </c>
      <c r="C198" s="2" t="s">
        <v>758</v>
      </c>
      <c r="D198" s="2" t="s">
        <v>759</v>
      </c>
      <c r="E198" s="5">
        <v>1094</v>
      </c>
      <c r="F198" s="14">
        <v>38</v>
      </c>
      <c r="G198" s="4" t="s">
        <v>137</v>
      </c>
      <c r="H198" s="4">
        <f t="shared" si="6"/>
        <v>0.56671510734072017</v>
      </c>
      <c r="I198" s="4">
        <f t="shared" si="7"/>
        <v>5.8938371163434901E-2</v>
      </c>
    </row>
    <row r="199" spans="1:9" s="1" customFormat="1" x14ac:dyDescent="0.35">
      <c r="A199" s="15" t="s">
        <v>703</v>
      </c>
      <c r="B199" s="1" t="s">
        <v>553</v>
      </c>
      <c r="C199" s="2" t="s">
        <v>758</v>
      </c>
      <c r="D199" s="2" t="s">
        <v>760</v>
      </c>
      <c r="E199" s="5">
        <v>887</v>
      </c>
      <c r="F199" s="14">
        <v>35.9</v>
      </c>
      <c r="G199" s="4" t="s">
        <v>137</v>
      </c>
      <c r="H199" s="4">
        <f t="shared" si="6"/>
        <v>0.33842464317859117</v>
      </c>
      <c r="I199" s="4">
        <f t="shared" si="7"/>
        <v>3.5196162890573472E-2</v>
      </c>
    </row>
    <row r="200" spans="1:9" s="1" customFormat="1" x14ac:dyDescent="0.35">
      <c r="A200" s="15" t="s">
        <v>703</v>
      </c>
      <c r="B200" s="1" t="s">
        <v>553</v>
      </c>
      <c r="C200" s="2" t="s">
        <v>758</v>
      </c>
      <c r="D200" s="2" t="s">
        <v>761</v>
      </c>
      <c r="E200" s="5">
        <v>1060</v>
      </c>
      <c r="F200" s="14">
        <v>38.5</v>
      </c>
      <c r="G200" s="4" t="s">
        <v>137</v>
      </c>
      <c r="H200" s="4">
        <f t="shared" si="6"/>
        <v>0.50219935908247593</v>
      </c>
      <c r="I200" s="4">
        <f t="shared" si="7"/>
        <v>5.2228733344577505E-2</v>
      </c>
    </row>
    <row r="201" spans="1:9" s="1" customFormat="1" x14ac:dyDescent="0.35">
      <c r="A201" s="15" t="s">
        <v>703</v>
      </c>
      <c r="B201" s="1" t="s">
        <v>553</v>
      </c>
      <c r="C201" s="2" t="s">
        <v>554</v>
      </c>
      <c r="D201" s="2" t="s">
        <v>555</v>
      </c>
      <c r="E201" s="5">
        <v>2230</v>
      </c>
      <c r="F201" s="14">
        <v>72</v>
      </c>
      <c r="G201" s="4" t="s">
        <v>137</v>
      </c>
      <c r="H201" s="4">
        <f t="shared" si="6"/>
        <v>1.3369944782021603</v>
      </c>
      <c r="I201" s="4">
        <f t="shared" si="7"/>
        <v>0.13904742573302467</v>
      </c>
    </row>
    <row r="202" spans="1:9" s="1" customFormat="1" x14ac:dyDescent="0.35">
      <c r="A202" s="15" t="s">
        <v>703</v>
      </c>
      <c r="B202" s="1" t="s">
        <v>553</v>
      </c>
      <c r="C202" s="2" t="s">
        <v>554</v>
      </c>
      <c r="D202" s="2" t="s">
        <v>763</v>
      </c>
      <c r="E202" s="5">
        <v>2230</v>
      </c>
      <c r="F202" s="14">
        <v>64.400000000000006</v>
      </c>
      <c r="G202" s="4" t="s">
        <v>137</v>
      </c>
      <c r="H202" s="4">
        <f t="shared" si="6"/>
        <v>1.671178623268778</v>
      </c>
      <c r="I202" s="4">
        <f t="shared" si="7"/>
        <v>0.17380257681995293</v>
      </c>
    </row>
    <row r="203" spans="1:9" s="1" customFormat="1" x14ac:dyDescent="0.35">
      <c r="A203" s="15" t="s">
        <v>703</v>
      </c>
      <c r="B203" s="1" t="s">
        <v>553</v>
      </c>
      <c r="C203" s="2" t="s">
        <v>554</v>
      </c>
      <c r="D203" s="2" t="s">
        <v>764</v>
      </c>
      <c r="E203" s="5">
        <v>2800</v>
      </c>
      <c r="F203" s="14">
        <v>94.5</v>
      </c>
      <c r="G203" s="4" t="s">
        <v>137</v>
      </c>
      <c r="H203" s="4">
        <f t="shared" si="6"/>
        <v>1.5363511659807956</v>
      </c>
      <c r="I203" s="4">
        <f t="shared" si="7"/>
        <v>0.15978052126200276</v>
      </c>
    </row>
    <row r="204" spans="1:9" s="1" customFormat="1" x14ac:dyDescent="0.35">
      <c r="A204" s="15" t="s">
        <v>703</v>
      </c>
      <c r="B204" s="1" t="s">
        <v>553</v>
      </c>
      <c r="C204" s="2" t="s">
        <v>554</v>
      </c>
      <c r="D204" s="2" t="s">
        <v>767</v>
      </c>
      <c r="E204" s="5">
        <v>2047</v>
      </c>
      <c r="F204" s="14">
        <v>59</v>
      </c>
      <c r="G204" s="4" t="s">
        <v>137</v>
      </c>
      <c r="H204" s="4">
        <f t="shared" si="6"/>
        <v>1.5400312092430337</v>
      </c>
      <c r="I204" s="4">
        <f t="shared" si="7"/>
        <v>0.1601632457612755</v>
      </c>
    </row>
    <row r="205" spans="1:9" s="1" customFormat="1" x14ac:dyDescent="0.35">
      <c r="A205" s="15" t="s">
        <v>703</v>
      </c>
      <c r="B205" s="1" t="s">
        <v>553</v>
      </c>
      <c r="C205" s="2" t="s">
        <v>554</v>
      </c>
      <c r="D205" s="2" t="s">
        <v>768</v>
      </c>
      <c r="E205" s="5">
        <v>2460</v>
      </c>
      <c r="F205" s="14">
        <v>64.5</v>
      </c>
      <c r="G205" s="4" t="s">
        <v>137</v>
      </c>
      <c r="H205" s="4">
        <f t="shared" si="6"/>
        <v>2.2364845862628449</v>
      </c>
      <c r="I205" s="4">
        <f t="shared" si="7"/>
        <v>0.23259439697133585</v>
      </c>
    </row>
    <row r="206" spans="1:9" s="1" customFormat="1" x14ac:dyDescent="0.35">
      <c r="A206" s="15" t="s">
        <v>703</v>
      </c>
      <c r="B206" s="1" t="s">
        <v>553</v>
      </c>
      <c r="C206" s="2" t="s">
        <v>554</v>
      </c>
      <c r="D206" s="2" t="s">
        <v>768</v>
      </c>
      <c r="E206" s="5">
        <v>1570</v>
      </c>
      <c r="F206" s="14">
        <v>64.3</v>
      </c>
      <c r="G206" s="4" t="s">
        <v>137</v>
      </c>
      <c r="H206" s="4">
        <f t="shared" si="6"/>
        <v>0.58500156609400433</v>
      </c>
      <c r="I206" s="4">
        <f t="shared" si="7"/>
        <v>6.084016287377645E-2</v>
      </c>
    </row>
    <row r="207" spans="1:9" s="1" customFormat="1" x14ac:dyDescent="0.35">
      <c r="A207" s="15" t="s">
        <v>703</v>
      </c>
      <c r="B207" s="1" t="s">
        <v>553</v>
      </c>
      <c r="C207" s="2" t="s">
        <v>554</v>
      </c>
      <c r="D207" s="2" t="s">
        <v>769</v>
      </c>
      <c r="E207" s="5">
        <v>1440</v>
      </c>
      <c r="F207" s="14">
        <v>52</v>
      </c>
      <c r="G207" s="4" t="s">
        <v>137</v>
      </c>
      <c r="H207" s="4">
        <f t="shared" si="6"/>
        <v>0.69017751479289946</v>
      </c>
      <c r="I207" s="4">
        <f t="shared" si="7"/>
        <v>7.1778461538461541E-2</v>
      </c>
    </row>
    <row r="208" spans="1:9" s="1" customFormat="1" x14ac:dyDescent="0.35">
      <c r="A208" s="15" t="s">
        <v>703</v>
      </c>
      <c r="B208" s="1" t="s">
        <v>553</v>
      </c>
      <c r="C208" s="2" t="s">
        <v>554</v>
      </c>
      <c r="D208" s="2" t="s">
        <v>770</v>
      </c>
      <c r="E208" s="5">
        <v>2200</v>
      </c>
      <c r="F208" s="14">
        <v>65</v>
      </c>
      <c r="G208" s="4" t="s">
        <v>137</v>
      </c>
      <c r="H208" s="4">
        <f t="shared" si="6"/>
        <v>1.5751479289940828</v>
      </c>
      <c r="I208" s="4">
        <f t="shared" si="7"/>
        <v>0.16381538461538461</v>
      </c>
    </row>
    <row r="209" spans="1:9" s="1" customFormat="1" x14ac:dyDescent="0.35">
      <c r="A209" s="15" t="s">
        <v>703</v>
      </c>
      <c r="B209" s="1" t="s">
        <v>553</v>
      </c>
      <c r="C209" s="2" t="s">
        <v>554</v>
      </c>
      <c r="D209" s="2" t="s">
        <v>264</v>
      </c>
      <c r="E209" s="5">
        <v>1900</v>
      </c>
      <c r="F209" s="14">
        <v>59.9</v>
      </c>
      <c r="G209" s="4" t="s">
        <v>137</v>
      </c>
      <c r="H209" s="4">
        <f t="shared" si="6"/>
        <v>1.1947778852344337</v>
      </c>
      <c r="I209" s="4">
        <f t="shared" si="7"/>
        <v>0.1242569000643811</v>
      </c>
    </row>
    <row r="210" spans="1:9" s="1" customFormat="1" x14ac:dyDescent="0.35">
      <c r="A210" s="15" t="s">
        <v>703</v>
      </c>
      <c r="B210" s="1" t="s">
        <v>553</v>
      </c>
      <c r="C210" s="2" t="s">
        <v>554</v>
      </c>
      <c r="D210" s="2" t="s">
        <v>687</v>
      </c>
      <c r="E210" s="5">
        <v>1783</v>
      </c>
      <c r="F210" s="14">
        <v>58.5</v>
      </c>
      <c r="G210" s="4" t="s">
        <v>137</v>
      </c>
      <c r="H210" s="4">
        <f t="shared" si="6"/>
        <v>1.0351953552122142</v>
      </c>
      <c r="I210" s="4">
        <f t="shared" si="7"/>
        <v>0.10766031694207027</v>
      </c>
    </row>
    <row r="211" spans="1:9" s="1" customFormat="1" x14ac:dyDescent="0.35">
      <c r="A211" s="15" t="s">
        <v>703</v>
      </c>
      <c r="B211" s="1" t="s">
        <v>553</v>
      </c>
      <c r="C211" s="2" t="s">
        <v>561</v>
      </c>
      <c r="D211" s="2" t="s">
        <v>776</v>
      </c>
      <c r="E211" s="5">
        <v>1499</v>
      </c>
      <c r="F211" s="14">
        <v>60</v>
      </c>
      <c r="G211" s="4" t="s">
        <v>137</v>
      </c>
      <c r="H211" s="4">
        <f t="shared" si="6"/>
        <v>0.58476640607638886</v>
      </c>
      <c r="I211" s="4">
        <f t="shared" si="7"/>
        <v>6.081570623194444E-2</v>
      </c>
    </row>
    <row r="212" spans="1:9" s="1" customFormat="1" x14ac:dyDescent="0.35">
      <c r="A212" s="15" t="s">
        <v>703</v>
      </c>
      <c r="B212" s="1" t="s">
        <v>553</v>
      </c>
      <c r="C212" s="2" t="s">
        <v>777</v>
      </c>
      <c r="D212" s="2" t="s">
        <v>779</v>
      </c>
      <c r="E212" s="5">
        <v>1200</v>
      </c>
      <c r="F212" s="14">
        <v>55</v>
      </c>
      <c r="G212" s="4" t="s">
        <v>137</v>
      </c>
      <c r="H212" s="4">
        <f t="shared" si="6"/>
        <v>0.35702479338842974</v>
      </c>
      <c r="I212" s="4">
        <f t="shared" si="7"/>
        <v>3.7130578512396699E-2</v>
      </c>
    </row>
    <row r="213" spans="1:9" s="1" customFormat="1" x14ac:dyDescent="0.35">
      <c r="A213" s="15" t="s">
        <v>703</v>
      </c>
      <c r="B213" s="1" t="s">
        <v>553</v>
      </c>
      <c r="C213" s="2" t="s">
        <v>563</v>
      </c>
      <c r="D213" s="2" t="s">
        <v>556</v>
      </c>
      <c r="E213" s="5">
        <v>1650</v>
      </c>
      <c r="F213" s="14">
        <v>67</v>
      </c>
      <c r="G213" s="4" t="s">
        <v>137</v>
      </c>
      <c r="H213" s="4">
        <f t="shared" si="6"/>
        <v>0.62543509133437292</v>
      </c>
      <c r="I213" s="4">
        <f t="shared" si="7"/>
        <v>6.5045249498774785E-2</v>
      </c>
    </row>
    <row r="214" spans="1:9" s="1" customFormat="1" x14ac:dyDescent="0.35">
      <c r="A214" s="15" t="s">
        <v>703</v>
      </c>
      <c r="B214" s="1" t="s">
        <v>553</v>
      </c>
      <c r="C214" s="2" t="s">
        <v>563</v>
      </c>
      <c r="D214" s="2" t="s">
        <v>763</v>
      </c>
      <c r="E214" s="5">
        <v>900</v>
      </c>
      <c r="F214" s="14">
        <v>43</v>
      </c>
      <c r="G214" s="4" t="s">
        <v>137</v>
      </c>
      <c r="H214" s="4">
        <f t="shared" si="6"/>
        <v>0.24641698215251487</v>
      </c>
      <c r="I214" s="4">
        <f t="shared" si="7"/>
        <v>2.5627366143861546E-2</v>
      </c>
    </row>
    <row r="215" spans="1:9" s="1" customFormat="1" x14ac:dyDescent="0.35">
      <c r="A215" s="15" t="s">
        <v>703</v>
      </c>
      <c r="B215" s="1" t="s">
        <v>553</v>
      </c>
      <c r="C215" s="2" t="s">
        <v>563</v>
      </c>
      <c r="D215" s="2" t="s">
        <v>783</v>
      </c>
      <c r="E215" s="5">
        <v>1130</v>
      </c>
      <c r="F215" s="14">
        <v>45</v>
      </c>
      <c r="G215" s="4" t="s">
        <v>137</v>
      </c>
      <c r="H215" s="4">
        <f t="shared" si="6"/>
        <v>0.44533858024691353</v>
      </c>
      <c r="I215" s="4">
        <f t="shared" si="7"/>
        <v>4.6315212345679008E-2</v>
      </c>
    </row>
    <row r="216" spans="1:9" s="1" customFormat="1" x14ac:dyDescent="0.35">
      <c r="A216" s="15" t="s">
        <v>703</v>
      </c>
      <c r="B216" s="1" t="s">
        <v>553</v>
      </c>
      <c r="C216" s="2" t="s">
        <v>563</v>
      </c>
      <c r="D216" s="2" t="s">
        <v>785</v>
      </c>
      <c r="E216" s="5">
        <v>1000</v>
      </c>
      <c r="F216" s="14">
        <v>53</v>
      </c>
      <c r="G216" s="4" t="s">
        <v>137</v>
      </c>
      <c r="H216" s="4">
        <f t="shared" si="6"/>
        <v>0.22249911000355999</v>
      </c>
      <c r="I216" s="4">
        <f t="shared" si="7"/>
        <v>2.3139907440370238E-2</v>
      </c>
    </row>
    <row r="217" spans="1:9" s="1" customFormat="1" x14ac:dyDescent="0.35">
      <c r="A217" s="15" t="s">
        <v>703</v>
      </c>
      <c r="B217" s="1" t="s">
        <v>553</v>
      </c>
      <c r="C217" s="2" t="s">
        <v>563</v>
      </c>
      <c r="D217" s="2" t="s">
        <v>786</v>
      </c>
      <c r="E217" s="5">
        <v>1400</v>
      </c>
      <c r="F217" s="14">
        <v>50.3</v>
      </c>
      <c r="G217" s="4" t="s">
        <v>137</v>
      </c>
      <c r="H217" s="4">
        <f t="shared" si="6"/>
        <v>0.67784149970949659</v>
      </c>
      <c r="I217" s="4">
        <f t="shared" si="7"/>
        <v>7.0495515969787648E-2</v>
      </c>
    </row>
    <row r="218" spans="1:9" s="1" customFormat="1" x14ac:dyDescent="0.35">
      <c r="A218" s="15" t="s">
        <v>703</v>
      </c>
      <c r="B218" s="1" t="s">
        <v>553</v>
      </c>
      <c r="C218" s="2" t="s">
        <v>563</v>
      </c>
      <c r="D218" s="2" t="s">
        <v>791</v>
      </c>
      <c r="E218" s="5">
        <v>960</v>
      </c>
      <c r="F218" s="14">
        <v>38</v>
      </c>
      <c r="G218" s="4" t="s">
        <v>137</v>
      </c>
      <c r="H218" s="4">
        <f t="shared" si="6"/>
        <v>0.38293628808864266</v>
      </c>
      <c r="I218" s="4">
        <f t="shared" si="7"/>
        <v>3.9825373961218838E-2</v>
      </c>
    </row>
    <row r="219" spans="1:9" s="1" customFormat="1" x14ac:dyDescent="0.35">
      <c r="A219" s="15" t="s">
        <v>703</v>
      </c>
      <c r="B219" s="1" t="s">
        <v>553</v>
      </c>
      <c r="C219" s="2" t="s">
        <v>563</v>
      </c>
      <c r="D219" s="2" t="s">
        <v>795</v>
      </c>
      <c r="E219" s="5">
        <v>1600</v>
      </c>
      <c r="F219" s="14">
        <v>57.6</v>
      </c>
      <c r="G219" s="4" t="s">
        <v>137</v>
      </c>
      <c r="H219" s="4">
        <f t="shared" si="6"/>
        <v>0.77160493827160492</v>
      </c>
      <c r="I219" s="4">
        <f t="shared" si="7"/>
        <v>8.0246913580246909E-2</v>
      </c>
    </row>
    <row r="220" spans="1:9" s="1" customFormat="1" x14ac:dyDescent="0.35">
      <c r="A220" s="15" t="s">
        <v>703</v>
      </c>
      <c r="B220" s="1" t="s">
        <v>553</v>
      </c>
      <c r="C220" s="2" t="s">
        <v>563</v>
      </c>
      <c r="D220" s="2" t="s">
        <v>797</v>
      </c>
      <c r="E220" s="5">
        <v>1000</v>
      </c>
      <c r="F220" s="14">
        <v>37</v>
      </c>
      <c r="G220" s="4" t="s">
        <v>137</v>
      </c>
      <c r="H220" s="4">
        <f t="shared" si="6"/>
        <v>0.45653761869978088</v>
      </c>
      <c r="I220" s="4">
        <f t="shared" si="7"/>
        <v>4.7479912344777213E-2</v>
      </c>
    </row>
    <row r="221" spans="1:9" s="1" customFormat="1" x14ac:dyDescent="0.35">
      <c r="A221" s="15" t="s">
        <v>703</v>
      </c>
      <c r="B221" s="1" t="s">
        <v>553</v>
      </c>
      <c r="C221" s="2" t="s">
        <v>563</v>
      </c>
      <c r="D221" s="2" t="s">
        <v>798</v>
      </c>
      <c r="E221" s="5">
        <v>960</v>
      </c>
      <c r="F221" s="14">
        <v>45.2</v>
      </c>
      <c r="G221" s="4" t="s">
        <v>137</v>
      </c>
      <c r="H221" s="4">
        <f t="shared" si="6"/>
        <v>0.27065549377398385</v>
      </c>
      <c r="I221" s="4">
        <f t="shared" si="7"/>
        <v>2.8148171352494318E-2</v>
      </c>
    </row>
    <row r="222" spans="1:9" s="1" customFormat="1" x14ac:dyDescent="0.35">
      <c r="A222" s="15" t="s">
        <v>703</v>
      </c>
      <c r="B222" s="1" t="s">
        <v>553</v>
      </c>
      <c r="C222" s="2" t="s">
        <v>563</v>
      </c>
      <c r="D222" s="2" t="s">
        <v>801</v>
      </c>
      <c r="E222" s="5">
        <v>2200</v>
      </c>
      <c r="F222" s="14">
        <v>87.1</v>
      </c>
      <c r="G222" s="4" t="s">
        <v>137</v>
      </c>
      <c r="H222" s="4">
        <f t="shared" si="6"/>
        <v>0.87722651425377762</v>
      </c>
      <c r="I222" s="4">
        <f t="shared" si="7"/>
        <v>9.1231557482392867E-2</v>
      </c>
    </row>
    <row r="223" spans="1:9" s="1" customFormat="1" x14ac:dyDescent="0.35">
      <c r="A223" s="15" t="s">
        <v>703</v>
      </c>
      <c r="B223" s="1" t="s">
        <v>553</v>
      </c>
      <c r="C223" s="2" t="s">
        <v>563</v>
      </c>
      <c r="D223" s="2" t="s">
        <v>805</v>
      </c>
      <c r="E223" s="5">
        <v>1130</v>
      </c>
      <c r="F223" s="14">
        <v>43.6</v>
      </c>
      <c r="G223" s="4" t="s">
        <v>137</v>
      </c>
      <c r="H223" s="4">
        <f t="shared" si="6"/>
        <v>0.4743974754860702</v>
      </c>
      <c r="I223" s="4">
        <f t="shared" si="7"/>
        <v>4.9337337450551307E-2</v>
      </c>
    </row>
    <row r="224" spans="1:9" s="1" customFormat="1" x14ac:dyDescent="0.35">
      <c r="A224" s="15" t="s">
        <v>703</v>
      </c>
      <c r="B224" s="1" t="s">
        <v>553</v>
      </c>
      <c r="C224" s="2" t="s">
        <v>563</v>
      </c>
      <c r="D224" s="2" t="s">
        <v>807</v>
      </c>
      <c r="E224" s="5">
        <v>1400</v>
      </c>
      <c r="F224" s="14">
        <v>45.2</v>
      </c>
      <c r="G224" s="4" t="s">
        <v>137</v>
      </c>
      <c r="H224" s="4">
        <f t="shared" si="6"/>
        <v>0.83943535124128743</v>
      </c>
      <c r="I224" s="4">
        <f t="shared" si="7"/>
        <v>8.7301276529093891E-2</v>
      </c>
    </row>
    <row r="225" spans="1:9" s="1" customFormat="1" x14ac:dyDescent="0.35">
      <c r="A225" s="15" t="s">
        <v>703</v>
      </c>
      <c r="B225" s="1" t="s">
        <v>553</v>
      </c>
      <c r="C225" s="2" t="s">
        <v>563</v>
      </c>
      <c r="D225" s="2" t="s">
        <v>807</v>
      </c>
      <c r="E225" s="5">
        <v>1400</v>
      </c>
      <c r="F225" s="14">
        <v>49</v>
      </c>
      <c r="G225" s="4" t="s">
        <v>137</v>
      </c>
      <c r="H225" s="4">
        <f t="shared" si="6"/>
        <v>0.7142857142857143</v>
      </c>
      <c r="I225" s="4">
        <f t="shared" si="7"/>
        <v>7.4285714285714288E-2</v>
      </c>
    </row>
    <row r="226" spans="1:9" s="1" customFormat="1" x14ac:dyDescent="0.35">
      <c r="A226" s="15" t="s">
        <v>703</v>
      </c>
      <c r="B226" s="1" t="s">
        <v>553</v>
      </c>
      <c r="C226" s="2" t="s">
        <v>563</v>
      </c>
      <c r="D226" s="2" t="s">
        <v>811</v>
      </c>
      <c r="E226" s="5">
        <v>1010</v>
      </c>
      <c r="F226" s="14">
        <v>41</v>
      </c>
      <c r="G226" s="4" t="s">
        <v>137</v>
      </c>
      <c r="H226" s="4">
        <f t="shared" si="6"/>
        <v>0.38306848602022603</v>
      </c>
      <c r="I226" s="4">
        <f t="shared" si="7"/>
        <v>3.9839122546103507E-2</v>
      </c>
    </row>
    <row r="227" spans="1:9" s="1" customFormat="1" x14ac:dyDescent="0.35">
      <c r="A227" s="15" t="s">
        <v>703</v>
      </c>
      <c r="B227" s="1" t="s">
        <v>553</v>
      </c>
      <c r="C227" s="2" t="s">
        <v>755</v>
      </c>
      <c r="D227" s="2" t="s">
        <v>756</v>
      </c>
      <c r="E227" s="5">
        <v>2793</v>
      </c>
      <c r="F227" s="14">
        <v>100.4</v>
      </c>
      <c r="G227" s="4" t="s">
        <v>616</v>
      </c>
      <c r="H227" s="4">
        <f t="shared" si="6"/>
        <v>1.3509068343781245</v>
      </c>
      <c r="I227" s="4">
        <f t="shared" si="7"/>
        <v>0.14049431077532495</v>
      </c>
    </row>
    <row r="228" spans="1:9" s="1" customFormat="1" x14ac:dyDescent="0.35">
      <c r="A228" s="15" t="s">
        <v>703</v>
      </c>
      <c r="B228" s="1" t="s">
        <v>553</v>
      </c>
      <c r="C228" s="2" t="s">
        <v>758</v>
      </c>
      <c r="D228" s="2" t="s">
        <v>750</v>
      </c>
      <c r="E228" s="5">
        <v>1494</v>
      </c>
      <c r="F228" s="14">
        <v>42.4</v>
      </c>
      <c r="G228" s="4" t="s">
        <v>616</v>
      </c>
      <c r="H228" s="4">
        <f t="shared" si="6"/>
        <v>1.1593113735982556</v>
      </c>
      <c r="I228" s="4">
        <f t="shared" si="7"/>
        <v>0.12056838285421859</v>
      </c>
    </row>
    <row r="229" spans="1:9" s="1" customFormat="1" x14ac:dyDescent="0.35">
      <c r="A229" s="15" t="s">
        <v>703</v>
      </c>
      <c r="B229" s="1" t="s">
        <v>553</v>
      </c>
      <c r="C229" s="2" t="s">
        <v>758</v>
      </c>
      <c r="D229" s="2" t="s">
        <v>759</v>
      </c>
      <c r="E229" s="5">
        <v>1441</v>
      </c>
      <c r="F229" s="14">
        <v>42.2</v>
      </c>
      <c r="G229" s="4" t="s">
        <v>616</v>
      </c>
      <c r="H229" s="4">
        <f t="shared" si="6"/>
        <v>1.0501396535483254</v>
      </c>
      <c r="I229" s="4">
        <f t="shared" si="7"/>
        <v>0.10921452396902585</v>
      </c>
    </row>
    <row r="230" spans="1:9" s="1" customFormat="1" x14ac:dyDescent="0.35">
      <c r="A230" s="15" t="s">
        <v>703</v>
      </c>
      <c r="B230" s="1" t="s">
        <v>553</v>
      </c>
      <c r="C230" s="2" t="s">
        <v>758</v>
      </c>
      <c r="D230" s="2" t="s">
        <v>760</v>
      </c>
      <c r="E230" s="5">
        <v>1166</v>
      </c>
      <c r="F230" s="14">
        <v>38</v>
      </c>
      <c r="G230" s="4" t="s">
        <v>616</v>
      </c>
      <c r="H230" s="4">
        <f t="shared" si="6"/>
        <v>0.68613326523545703</v>
      </c>
      <c r="I230" s="4">
        <f t="shared" si="7"/>
        <v>7.1357859584487524E-2</v>
      </c>
    </row>
    <row r="231" spans="1:9" s="1" customFormat="1" x14ac:dyDescent="0.35">
      <c r="A231" s="15" t="s">
        <v>703</v>
      </c>
      <c r="B231" s="1" t="s">
        <v>553</v>
      </c>
      <c r="C231" s="2" t="s">
        <v>758</v>
      </c>
      <c r="D231" s="2" t="s">
        <v>761</v>
      </c>
      <c r="E231" s="5">
        <v>1380</v>
      </c>
      <c r="F231" s="14">
        <v>40</v>
      </c>
      <c r="G231" s="4" t="s">
        <v>616</v>
      </c>
      <c r="H231" s="4">
        <f t="shared" si="6"/>
        <v>1.0265906250000001</v>
      </c>
      <c r="I231" s="4">
        <f t="shared" si="7"/>
        <v>0.106765425</v>
      </c>
    </row>
    <row r="232" spans="1:9" s="1" customFormat="1" x14ac:dyDescent="0.35">
      <c r="A232" s="15" t="s">
        <v>703</v>
      </c>
      <c r="B232" s="1" t="s">
        <v>553</v>
      </c>
      <c r="C232" s="2" t="s">
        <v>554</v>
      </c>
      <c r="D232" s="2" t="s">
        <v>555</v>
      </c>
      <c r="E232" s="5">
        <v>2270</v>
      </c>
      <c r="F232" s="14">
        <v>67</v>
      </c>
      <c r="G232" s="4" t="s">
        <v>616</v>
      </c>
      <c r="H232" s="4">
        <f t="shared" si="6"/>
        <v>1.6285758242370239</v>
      </c>
      <c r="I232" s="4">
        <f t="shared" si="7"/>
        <v>0.16937188572065046</v>
      </c>
    </row>
    <row r="233" spans="1:9" s="1" customFormat="1" x14ac:dyDescent="0.35">
      <c r="A233" s="15" t="s">
        <v>703</v>
      </c>
      <c r="B233" s="1" t="s">
        <v>553</v>
      </c>
      <c r="C233" s="2" t="s">
        <v>554</v>
      </c>
      <c r="D233" s="2" t="s">
        <v>763</v>
      </c>
      <c r="E233" s="5">
        <v>3700</v>
      </c>
      <c r="F233" s="14">
        <v>84</v>
      </c>
      <c r="G233" s="4" t="s">
        <v>616</v>
      </c>
      <c r="H233" s="4">
        <f t="shared" si="6"/>
        <v>4.4866957199546489</v>
      </c>
      <c r="I233" s="4">
        <f t="shared" si="7"/>
        <v>0.46661635487528341</v>
      </c>
    </row>
    <row r="234" spans="1:9" s="1" customFormat="1" x14ac:dyDescent="0.35">
      <c r="A234" s="15" t="s">
        <v>703</v>
      </c>
      <c r="B234" s="1" t="s">
        <v>553</v>
      </c>
      <c r="C234" s="2" t="s">
        <v>554</v>
      </c>
      <c r="D234" s="2" t="s">
        <v>764</v>
      </c>
      <c r="E234" s="5">
        <v>4000</v>
      </c>
      <c r="F234" s="14">
        <v>112.5</v>
      </c>
      <c r="G234" s="4" t="s">
        <v>616</v>
      </c>
      <c r="H234" s="4">
        <f t="shared" si="6"/>
        <v>3.1604938271604937</v>
      </c>
      <c r="I234" s="4">
        <f t="shared" si="7"/>
        <v>0.32869135802469135</v>
      </c>
    </row>
    <row r="235" spans="1:9" s="1" customFormat="1" x14ac:dyDescent="0.35">
      <c r="A235" s="15" t="s">
        <v>703</v>
      </c>
      <c r="B235" s="1" t="s">
        <v>553</v>
      </c>
      <c r="C235" s="2" t="s">
        <v>554</v>
      </c>
      <c r="D235" s="2" t="s">
        <v>767</v>
      </c>
      <c r="E235" s="5">
        <v>3179</v>
      </c>
      <c r="F235" s="14">
        <v>77</v>
      </c>
      <c r="G235" s="4" t="s">
        <v>616</v>
      </c>
      <c r="H235" s="4">
        <f t="shared" si="6"/>
        <v>3.386648711734694</v>
      </c>
      <c r="I235" s="4">
        <f t="shared" si="7"/>
        <v>0.3522114660204082</v>
      </c>
    </row>
    <row r="236" spans="1:9" s="1" customFormat="1" x14ac:dyDescent="0.35">
      <c r="A236" s="15" t="s">
        <v>703</v>
      </c>
      <c r="B236" s="1" t="s">
        <v>553</v>
      </c>
      <c r="C236" s="2" t="s">
        <v>554</v>
      </c>
      <c r="D236" s="2" t="s">
        <v>768</v>
      </c>
      <c r="E236" s="5">
        <v>3160</v>
      </c>
      <c r="F236" s="14">
        <v>69.400000000000006</v>
      </c>
      <c r="G236" s="4" t="s">
        <v>616</v>
      </c>
      <c r="H236" s="4">
        <f t="shared" si="6"/>
        <v>4.0947022232557364</v>
      </c>
      <c r="I236" s="4">
        <f t="shared" si="7"/>
        <v>0.42584903121859657</v>
      </c>
    </row>
    <row r="237" spans="1:9" s="1" customFormat="1" x14ac:dyDescent="0.35">
      <c r="A237" s="15" t="s">
        <v>703</v>
      </c>
      <c r="B237" s="1" t="s">
        <v>553</v>
      </c>
      <c r="C237" s="2" t="s">
        <v>554</v>
      </c>
      <c r="D237" s="2" t="s">
        <v>768</v>
      </c>
      <c r="E237" s="5">
        <v>3390</v>
      </c>
      <c r="F237" s="14">
        <v>96</v>
      </c>
      <c r="G237" s="4" t="s">
        <v>616</v>
      </c>
      <c r="H237" s="4">
        <f t="shared" si="6"/>
        <v>2.6420233154296877</v>
      </c>
      <c r="I237" s="4">
        <f t="shared" si="7"/>
        <v>0.2747704248046875</v>
      </c>
    </row>
    <row r="238" spans="1:9" s="1" customFormat="1" x14ac:dyDescent="0.35">
      <c r="A238" s="15" t="s">
        <v>703</v>
      </c>
      <c r="B238" s="1" t="s">
        <v>553</v>
      </c>
      <c r="C238" s="2" t="s">
        <v>554</v>
      </c>
      <c r="D238" s="2" t="s">
        <v>769</v>
      </c>
      <c r="E238" s="5">
        <v>1980</v>
      </c>
      <c r="F238" s="14">
        <v>58</v>
      </c>
      <c r="G238" s="4" t="s">
        <v>616</v>
      </c>
      <c r="H238" s="4">
        <f t="shared" si="6"/>
        <v>1.4421804399524376</v>
      </c>
      <c r="I238" s="4">
        <f t="shared" si="7"/>
        <v>0.14998676575505351</v>
      </c>
    </row>
    <row r="239" spans="1:9" s="1" customFormat="1" x14ac:dyDescent="0.35">
      <c r="A239" s="15" t="s">
        <v>703</v>
      </c>
      <c r="B239" s="1" t="s">
        <v>553</v>
      </c>
      <c r="C239" s="2" t="s">
        <v>554</v>
      </c>
      <c r="D239" s="2" t="s">
        <v>770</v>
      </c>
      <c r="E239" s="5">
        <v>3200</v>
      </c>
      <c r="F239" s="14">
        <v>78.099999999999994</v>
      </c>
      <c r="G239" s="4" t="s">
        <v>616</v>
      </c>
      <c r="H239" s="4">
        <f t="shared" si="6"/>
        <v>3.3575917148801322</v>
      </c>
      <c r="I239" s="4">
        <f t="shared" si="7"/>
        <v>0.34918953834753375</v>
      </c>
    </row>
    <row r="240" spans="1:9" s="1" customFormat="1" x14ac:dyDescent="0.35">
      <c r="A240" s="15" t="s">
        <v>703</v>
      </c>
      <c r="B240" s="1" t="s">
        <v>553</v>
      </c>
      <c r="C240" s="2" t="s">
        <v>554</v>
      </c>
      <c r="D240" s="2" t="s">
        <v>264</v>
      </c>
      <c r="E240" s="5">
        <v>3300</v>
      </c>
      <c r="F240" s="14">
        <v>68</v>
      </c>
      <c r="G240" s="4" t="s">
        <v>616</v>
      </c>
      <c r="H240" s="4">
        <f t="shared" si="6"/>
        <v>4.8574016003460212</v>
      </c>
      <c r="I240" s="4">
        <f t="shared" si="7"/>
        <v>0.50516976643598621</v>
      </c>
    </row>
    <row r="241" spans="1:9" s="1" customFormat="1" x14ac:dyDescent="0.35">
      <c r="A241" s="15" t="s">
        <v>703</v>
      </c>
      <c r="B241" s="1" t="s">
        <v>553</v>
      </c>
      <c r="C241" s="2" t="s">
        <v>554</v>
      </c>
      <c r="D241" s="2" t="s">
        <v>687</v>
      </c>
      <c r="E241" s="5">
        <v>2666</v>
      </c>
      <c r="F241" s="14">
        <v>66</v>
      </c>
      <c r="G241" s="4" t="s">
        <v>616</v>
      </c>
      <c r="H241" s="4">
        <f t="shared" si="6"/>
        <v>2.7187707036271807</v>
      </c>
      <c r="I241" s="4">
        <f t="shared" si="7"/>
        <v>0.28275215317722679</v>
      </c>
    </row>
    <row r="242" spans="1:9" s="1" customFormat="1" x14ac:dyDescent="0.35">
      <c r="A242" s="15" t="s">
        <v>703</v>
      </c>
      <c r="B242" s="1" t="s">
        <v>553</v>
      </c>
      <c r="C242" s="2" t="s">
        <v>561</v>
      </c>
      <c r="D242" s="2" t="s">
        <v>776</v>
      </c>
      <c r="E242" s="5">
        <v>2073</v>
      </c>
      <c r="F242" s="14">
        <v>73</v>
      </c>
      <c r="G242" s="4" t="s">
        <v>616</v>
      </c>
      <c r="H242" s="4">
        <f t="shared" si="6"/>
        <v>1.044797689177144</v>
      </c>
      <c r="I242" s="4">
        <f t="shared" si="7"/>
        <v>0.10865895967442296</v>
      </c>
    </row>
    <row r="243" spans="1:9" s="1" customFormat="1" x14ac:dyDescent="0.35">
      <c r="A243" s="15" t="s">
        <v>703</v>
      </c>
      <c r="B243" s="1" t="s">
        <v>553</v>
      </c>
      <c r="C243" s="2" t="s">
        <v>777</v>
      </c>
      <c r="D243" s="2" t="s">
        <v>778</v>
      </c>
      <c r="E243" s="5">
        <v>2540</v>
      </c>
      <c r="F243" s="14">
        <v>82</v>
      </c>
      <c r="G243" s="4" t="s">
        <v>616</v>
      </c>
      <c r="H243" s="4">
        <f t="shared" si="6"/>
        <v>1.5231878346222487</v>
      </c>
      <c r="I243" s="4">
        <f t="shared" si="7"/>
        <v>0.15841153480071385</v>
      </c>
    </row>
    <row r="244" spans="1:9" s="1" customFormat="1" x14ac:dyDescent="0.35">
      <c r="A244" s="15" t="s">
        <v>703</v>
      </c>
      <c r="B244" s="1" t="s">
        <v>553</v>
      </c>
      <c r="C244" s="2" t="s">
        <v>777</v>
      </c>
      <c r="D244" s="2" t="s">
        <v>779</v>
      </c>
      <c r="E244" s="5">
        <v>1650</v>
      </c>
      <c r="F244" s="14">
        <v>64.900000000000006</v>
      </c>
      <c r="G244" s="4" t="s">
        <v>616</v>
      </c>
      <c r="H244" s="4">
        <f t="shared" si="6"/>
        <v>0.66656492387245025</v>
      </c>
      <c r="I244" s="4">
        <f t="shared" si="7"/>
        <v>6.932275208273482E-2</v>
      </c>
    </row>
    <row r="245" spans="1:9" s="1" customFormat="1" x14ac:dyDescent="0.35">
      <c r="A245" s="15" t="s">
        <v>703</v>
      </c>
      <c r="B245" s="1" t="s">
        <v>553</v>
      </c>
      <c r="C245" s="2" t="s">
        <v>563</v>
      </c>
      <c r="D245" s="2" t="s">
        <v>781</v>
      </c>
      <c r="E245" s="5">
        <v>1840</v>
      </c>
      <c r="F245" s="14">
        <v>53.6</v>
      </c>
      <c r="G245" s="4" t="s">
        <v>616</v>
      </c>
      <c r="H245" s="4">
        <f t="shared" si="6"/>
        <v>1.3552016039206949</v>
      </c>
      <c r="I245" s="4">
        <f t="shared" si="7"/>
        <v>0.14094096680775228</v>
      </c>
    </row>
    <row r="246" spans="1:9" s="1" customFormat="1" x14ac:dyDescent="0.35">
      <c r="A246" s="15" t="s">
        <v>703</v>
      </c>
      <c r="B246" s="1" t="s">
        <v>553</v>
      </c>
      <c r="C246" s="2" t="s">
        <v>563</v>
      </c>
      <c r="D246" s="2" t="s">
        <v>556</v>
      </c>
      <c r="E246" s="5">
        <v>2030</v>
      </c>
      <c r="F246" s="14">
        <v>67</v>
      </c>
      <c r="G246" s="4" t="s">
        <v>616</v>
      </c>
      <c r="H246" s="4">
        <f t="shared" si="6"/>
        <v>1.1647119347293384</v>
      </c>
      <c r="I246" s="4">
        <f t="shared" si="7"/>
        <v>0.12113004121185118</v>
      </c>
    </row>
    <row r="247" spans="1:9" s="1" customFormat="1" x14ac:dyDescent="0.35">
      <c r="A247" s="15" t="s">
        <v>703</v>
      </c>
      <c r="B247" s="1" t="s">
        <v>553</v>
      </c>
      <c r="C247" s="2" t="s">
        <v>563</v>
      </c>
      <c r="D247" s="2" t="s">
        <v>763</v>
      </c>
      <c r="E247" s="5">
        <v>1100</v>
      </c>
      <c r="F247" s="14">
        <v>48</v>
      </c>
      <c r="G247" s="4" t="s">
        <v>616</v>
      </c>
      <c r="H247" s="4">
        <f t="shared" si="6"/>
        <v>0.3610568576388889</v>
      </c>
      <c r="I247" s="4">
        <f t="shared" si="7"/>
        <v>3.7549913194444444E-2</v>
      </c>
    </row>
    <row r="248" spans="1:9" s="1" customFormat="1" x14ac:dyDescent="0.35">
      <c r="A248" s="15" t="s">
        <v>703</v>
      </c>
      <c r="B248" s="1" t="s">
        <v>553</v>
      </c>
      <c r="C248" s="2" t="s">
        <v>563</v>
      </c>
      <c r="D248" s="2" t="s">
        <v>783</v>
      </c>
      <c r="E248" s="5">
        <v>1700</v>
      </c>
      <c r="F248" s="14">
        <v>49</v>
      </c>
      <c r="G248" s="4" t="s">
        <v>616</v>
      </c>
      <c r="H248" s="4">
        <f t="shared" si="6"/>
        <v>1.2788942107455228</v>
      </c>
      <c r="I248" s="4">
        <f t="shared" si="7"/>
        <v>0.13300499791753437</v>
      </c>
    </row>
    <row r="249" spans="1:9" s="1" customFormat="1" x14ac:dyDescent="0.35">
      <c r="A249" s="15" t="s">
        <v>703</v>
      </c>
      <c r="B249" s="1" t="s">
        <v>553</v>
      </c>
      <c r="C249" s="2" t="s">
        <v>563</v>
      </c>
      <c r="D249" s="2" t="s">
        <v>785</v>
      </c>
      <c r="E249" s="5">
        <v>1400</v>
      </c>
      <c r="F249" s="14">
        <v>59</v>
      </c>
      <c r="G249" s="4" t="s">
        <v>616</v>
      </c>
      <c r="H249" s="4">
        <f t="shared" si="6"/>
        <v>0.49267451881643204</v>
      </c>
      <c r="I249" s="4">
        <f t="shared" si="7"/>
        <v>5.1238149956908938E-2</v>
      </c>
    </row>
    <row r="250" spans="1:9" s="1" customFormat="1" x14ac:dyDescent="0.35">
      <c r="A250" s="15" t="s">
        <v>703</v>
      </c>
      <c r="B250" s="1" t="s">
        <v>553</v>
      </c>
      <c r="C250" s="2" t="s">
        <v>563</v>
      </c>
      <c r="D250" s="2" t="s">
        <v>786</v>
      </c>
      <c r="E250" s="5">
        <v>1900</v>
      </c>
      <c r="F250" s="14">
        <v>58.6</v>
      </c>
      <c r="G250" s="4" t="s">
        <v>616</v>
      </c>
      <c r="H250" s="4">
        <f t="shared" si="6"/>
        <v>1.248376509918578</v>
      </c>
      <c r="I250" s="4">
        <f t="shared" si="7"/>
        <v>0.12983115703153211</v>
      </c>
    </row>
    <row r="251" spans="1:9" s="1" customFormat="1" x14ac:dyDescent="0.35">
      <c r="A251" s="15" t="s">
        <v>703</v>
      </c>
      <c r="B251" s="1" t="s">
        <v>553</v>
      </c>
      <c r="C251" s="2" t="s">
        <v>563</v>
      </c>
      <c r="D251" s="2" t="s">
        <v>791</v>
      </c>
      <c r="E251" s="5">
        <v>1610</v>
      </c>
      <c r="F251" s="14">
        <v>54</v>
      </c>
      <c r="G251" s="4" t="s">
        <v>616</v>
      </c>
      <c r="H251" s="4">
        <f t="shared" si="6"/>
        <v>0.89447895233196162</v>
      </c>
      <c r="I251" s="4">
        <f t="shared" si="7"/>
        <v>9.3025811042523998E-2</v>
      </c>
    </row>
    <row r="252" spans="1:9" s="1" customFormat="1" x14ac:dyDescent="0.35">
      <c r="A252" s="15" t="s">
        <v>703</v>
      </c>
      <c r="B252" s="1" t="s">
        <v>553</v>
      </c>
      <c r="C252" s="2" t="s">
        <v>563</v>
      </c>
      <c r="D252" s="2" t="s">
        <v>795</v>
      </c>
      <c r="E252" s="5">
        <v>2000</v>
      </c>
      <c r="F252" s="14">
        <v>67.400000000000006</v>
      </c>
      <c r="G252" s="4" t="s">
        <v>616</v>
      </c>
      <c r="H252" s="4">
        <f t="shared" si="6"/>
        <v>1.1006524667823083</v>
      </c>
      <c r="I252" s="4">
        <f t="shared" si="7"/>
        <v>0.11446785654536007</v>
      </c>
    </row>
    <row r="253" spans="1:9" s="1" customFormat="1" x14ac:dyDescent="0.35">
      <c r="A253" s="15" t="s">
        <v>703</v>
      </c>
      <c r="B253" s="1" t="s">
        <v>553</v>
      </c>
      <c r="C253" s="2" t="s">
        <v>563</v>
      </c>
      <c r="D253" s="2" t="s">
        <v>797</v>
      </c>
      <c r="E253" s="5">
        <v>1200</v>
      </c>
      <c r="F253" s="14">
        <v>44</v>
      </c>
      <c r="G253" s="4" t="s">
        <v>616</v>
      </c>
      <c r="H253" s="4">
        <f t="shared" si="6"/>
        <v>0.55785123966942152</v>
      </c>
      <c r="I253" s="4">
        <f t="shared" si="7"/>
        <v>5.8016528925619835E-2</v>
      </c>
    </row>
    <row r="254" spans="1:9" s="1" customFormat="1" x14ac:dyDescent="0.35">
      <c r="A254" s="15" t="s">
        <v>703</v>
      </c>
      <c r="B254" s="1" t="s">
        <v>553</v>
      </c>
      <c r="C254" s="2" t="s">
        <v>563</v>
      </c>
      <c r="D254" s="2" t="s">
        <v>798</v>
      </c>
      <c r="E254" s="5">
        <v>1280</v>
      </c>
      <c r="F254" s="14">
        <v>50</v>
      </c>
      <c r="G254" s="4" t="s">
        <v>616</v>
      </c>
      <c r="H254" s="4">
        <f t="shared" si="6"/>
        <v>0.52428799999999998</v>
      </c>
      <c r="I254" s="4">
        <f t="shared" si="7"/>
        <v>5.4525951999999996E-2</v>
      </c>
    </row>
    <row r="255" spans="1:9" s="1" customFormat="1" x14ac:dyDescent="0.35">
      <c r="A255" s="15" t="s">
        <v>703</v>
      </c>
      <c r="B255" s="1" t="s">
        <v>553</v>
      </c>
      <c r="C255" s="2" t="s">
        <v>563</v>
      </c>
      <c r="D255" s="2" t="s">
        <v>801</v>
      </c>
      <c r="E255" s="5">
        <v>2700</v>
      </c>
      <c r="F255" s="14">
        <v>104.8</v>
      </c>
      <c r="G255" s="4" t="s">
        <v>616</v>
      </c>
      <c r="H255" s="4">
        <f t="shared" si="6"/>
        <v>1.1200792312510928</v>
      </c>
      <c r="I255" s="4">
        <f t="shared" si="7"/>
        <v>0.11648824005011364</v>
      </c>
    </row>
    <row r="256" spans="1:9" s="1" customFormat="1" x14ac:dyDescent="0.35">
      <c r="A256" s="15" t="s">
        <v>703</v>
      </c>
      <c r="B256" s="1" t="s">
        <v>553</v>
      </c>
      <c r="C256" s="2" t="s">
        <v>563</v>
      </c>
      <c r="D256" s="2" t="s">
        <v>805</v>
      </c>
      <c r="E256" s="5">
        <v>1570</v>
      </c>
      <c r="F256" s="14">
        <v>49.9</v>
      </c>
      <c r="G256" s="4" t="s">
        <v>616</v>
      </c>
      <c r="H256" s="4">
        <f t="shared" si="6"/>
        <v>0.97135478371572814</v>
      </c>
      <c r="I256" s="4">
        <f t="shared" si="7"/>
        <v>0.10102089750643573</v>
      </c>
    </row>
    <row r="257" spans="1:9" s="1" customFormat="1" x14ac:dyDescent="0.35">
      <c r="A257" s="15" t="s">
        <v>703</v>
      </c>
      <c r="B257" s="1" t="s">
        <v>553</v>
      </c>
      <c r="C257" s="2" t="s">
        <v>563</v>
      </c>
      <c r="D257" s="2" t="s">
        <v>807</v>
      </c>
      <c r="E257" s="5">
        <v>2000</v>
      </c>
      <c r="F257" s="14">
        <v>55.1</v>
      </c>
      <c r="G257" s="4" t="s">
        <v>616</v>
      </c>
      <c r="H257" s="4">
        <f t="shared" si="6"/>
        <v>1.6468983962503416</v>
      </c>
      <c r="I257" s="4">
        <f t="shared" si="7"/>
        <v>0.17127743321003552</v>
      </c>
    </row>
    <row r="258" spans="1:9" s="1" customFormat="1" x14ac:dyDescent="0.35">
      <c r="A258" s="15" t="s">
        <v>703</v>
      </c>
      <c r="B258" s="1" t="s">
        <v>553</v>
      </c>
      <c r="C258" s="2" t="s">
        <v>563</v>
      </c>
      <c r="D258" s="2" t="s">
        <v>807</v>
      </c>
      <c r="E258" s="5">
        <v>1800</v>
      </c>
      <c r="F258" s="14">
        <v>54</v>
      </c>
      <c r="G258" s="4" t="s">
        <v>616</v>
      </c>
      <c r="H258" s="4">
        <f t="shared" ref="H258:H320" si="8">(E258^3/F258^2)/(1.6*10^6)</f>
        <v>1.25</v>
      </c>
      <c r="I258" s="4">
        <f t="shared" ref="I258:I320" si="9">(0.104*E258^3/F258^2)/(1.6*10^6)</f>
        <v>0.13</v>
      </c>
    </row>
    <row r="259" spans="1:9" s="1" customFormat="1" x14ac:dyDescent="0.35">
      <c r="A259" s="15" t="s">
        <v>703</v>
      </c>
      <c r="B259" s="1" t="s">
        <v>553</v>
      </c>
      <c r="C259" s="2" t="s">
        <v>563</v>
      </c>
      <c r="D259" s="2" t="s">
        <v>811</v>
      </c>
      <c r="E259" s="5">
        <v>1330</v>
      </c>
      <c r="F259" s="14">
        <v>48</v>
      </c>
      <c r="G259" s="4" t="s">
        <v>616</v>
      </c>
      <c r="H259" s="4">
        <f t="shared" si="8"/>
        <v>0.63819363064236112</v>
      </c>
      <c r="I259" s="4">
        <f t="shared" si="9"/>
        <v>6.637213758680556E-2</v>
      </c>
    </row>
    <row r="260" spans="1:9" s="1" customFormat="1" x14ac:dyDescent="0.35">
      <c r="A260" s="15" t="s">
        <v>703</v>
      </c>
      <c r="B260" s="1" t="s">
        <v>553</v>
      </c>
      <c r="C260" s="2" t="s">
        <v>755</v>
      </c>
      <c r="D260" s="2" t="s">
        <v>756</v>
      </c>
      <c r="E260" s="5">
        <v>4550</v>
      </c>
      <c r="F260" s="14">
        <v>131.6</v>
      </c>
      <c r="G260" s="4" t="s">
        <v>617</v>
      </c>
      <c r="H260" s="4">
        <f t="shared" si="8"/>
        <v>3.3994012420778641</v>
      </c>
      <c r="I260" s="4">
        <f t="shared" si="9"/>
        <v>0.35353772917609788</v>
      </c>
    </row>
    <row r="261" spans="1:9" s="1" customFormat="1" x14ac:dyDescent="0.35">
      <c r="A261" s="15" t="s">
        <v>703</v>
      </c>
      <c r="B261" s="1" t="s">
        <v>553</v>
      </c>
      <c r="C261" s="2" t="s">
        <v>758</v>
      </c>
      <c r="D261" s="2" t="s">
        <v>750</v>
      </c>
      <c r="E261" s="5">
        <v>1949</v>
      </c>
      <c r="F261" s="14">
        <v>45</v>
      </c>
      <c r="G261" s="4" t="s">
        <v>617</v>
      </c>
      <c r="H261" s="4">
        <f t="shared" si="8"/>
        <v>2.285022638580247</v>
      </c>
      <c r="I261" s="4">
        <f t="shared" si="9"/>
        <v>0.23764235441234566</v>
      </c>
    </row>
    <row r="262" spans="1:9" s="1" customFormat="1" x14ac:dyDescent="0.35">
      <c r="A262" s="15" t="s">
        <v>703</v>
      </c>
      <c r="B262" s="1" t="s">
        <v>553</v>
      </c>
      <c r="C262" s="2" t="s">
        <v>758</v>
      </c>
      <c r="D262" s="2" t="s">
        <v>759</v>
      </c>
      <c r="E262" s="5">
        <v>2012</v>
      </c>
      <c r="F262" s="14">
        <v>46.2</v>
      </c>
      <c r="G262" s="4" t="s">
        <v>617</v>
      </c>
      <c r="H262" s="4">
        <f t="shared" si="8"/>
        <v>2.3849539363954948</v>
      </c>
      <c r="I262" s="4">
        <f t="shared" si="9"/>
        <v>0.24803520938513146</v>
      </c>
    </row>
    <row r="263" spans="1:9" s="1" customFormat="1" x14ac:dyDescent="0.35">
      <c r="A263" s="15" t="s">
        <v>703</v>
      </c>
      <c r="B263" s="1" t="s">
        <v>553</v>
      </c>
      <c r="C263" s="2" t="s">
        <v>758</v>
      </c>
      <c r="D263" s="2" t="s">
        <v>760</v>
      </c>
      <c r="E263" s="5">
        <v>1518</v>
      </c>
      <c r="F263" s="14">
        <v>39.9</v>
      </c>
      <c r="G263" s="4" t="s">
        <v>617</v>
      </c>
      <c r="H263" s="4">
        <f t="shared" si="8"/>
        <v>1.3732497880038441</v>
      </c>
      <c r="I263" s="4">
        <f t="shared" si="9"/>
        <v>0.14281797795239981</v>
      </c>
    </row>
    <row r="264" spans="1:9" s="1" customFormat="1" x14ac:dyDescent="0.35">
      <c r="A264" s="15" t="s">
        <v>703</v>
      </c>
      <c r="B264" s="1" t="s">
        <v>553</v>
      </c>
      <c r="C264" s="2" t="s">
        <v>758</v>
      </c>
      <c r="D264" s="2" t="s">
        <v>761</v>
      </c>
      <c r="E264" s="5">
        <v>1710</v>
      </c>
      <c r="F264" s="14">
        <v>43</v>
      </c>
      <c r="G264" s="4" t="s">
        <v>617</v>
      </c>
      <c r="H264" s="4">
        <f t="shared" si="8"/>
        <v>1.6901740805840997</v>
      </c>
      <c r="I264" s="4">
        <f t="shared" si="9"/>
        <v>0.17577810438074634</v>
      </c>
    </row>
    <row r="265" spans="1:9" s="1" customFormat="1" x14ac:dyDescent="0.35">
      <c r="A265" s="15" t="s">
        <v>703</v>
      </c>
      <c r="B265" s="1" t="s">
        <v>553</v>
      </c>
      <c r="C265" s="2" t="s">
        <v>554</v>
      </c>
      <c r="D265" s="2" t="s">
        <v>555</v>
      </c>
      <c r="E265" s="5">
        <v>2390</v>
      </c>
      <c r="F265" s="14">
        <v>75</v>
      </c>
      <c r="G265" s="4" t="s">
        <v>617</v>
      </c>
      <c r="H265" s="4">
        <f t="shared" si="8"/>
        <v>1.5168798888888888</v>
      </c>
      <c r="I265" s="4">
        <f t="shared" si="9"/>
        <v>0.15775550844444444</v>
      </c>
    </row>
    <row r="266" spans="1:9" s="1" customFormat="1" x14ac:dyDescent="0.35">
      <c r="A266" s="15" t="s">
        <v>703</v>
      </c>
      <c r="B266" s="1" t="s">
        <v>553</v>
      </c>
      <c r="C266" s="2" t="s">
        <v>554</v>
      </c>
      <c r="D266" s="2" t="s">
        <v>763</v>
      </c>
      <c r="E266" s="5">
        <v>5900</v>
      </c>
      <c r="F266" s="14">
        <v>101</v>
      </c>
      <c r="G266" s="4" t="s">
        <v>617</v>
      </c>
      <c r="H266" s="4">
        <f t="shared" si="8"/>
        <v>12.583263895696499</v>
      </c>
      <c r="I266" s="4">
        <f t="shared" si="9"/>
        <v>1.308659445152436</v>
      </c>
    </row>
    <row r="267" spans="1:9" s="1" customFormat="1" x14ac:dyDescent="0.35">
      <c r="A267" s="15" t="s">
        <v>703</v>
      </c>
      <c r="B267" s="1" t="s">
        <v>553</v>
      </c>
      <c r="C267" s="2" t="s">
        <v>554</v>
      </c>
      <c r="D267" s="2" t="s">
        <v>764</v>
      </c>
      <c r="E267" s="5">
        <v>5800</v>
      </c>
      <c r="F267" s="14">
        <v>136</v>
      </c>
      <c r="G267" s="4" t="s">
        <v>617</v>
      </c>
      <c r="H267" s="4">
        <f t="shared" si="8"/>
        <v>6.59304714532872</v>
      </c>
      <c r="I267" s="4">
        <f t="shared" si="9"/>
        <v>0.68567690311418683</v>
      </c>
    </row>
    <row r="268" spans="1:9" s="1" customFormat="1" x14ac:dyDescent="0.35">
      <c r="A268" s="15" t="s">
        <v>703</v>
      </c>
      <c r="B268" s="1" t="s">
        <v>553</v>
      </c>
      <c r="C268" s="2" t="s">
        <v>554</v>
      </c>
      <c r="D268" s="2" t="s">
        <v>767</v>
      </c>
      <c r="E268" s="5">
        <v>4589</v>
      </c>
      <c r="F268" s="14">
        <v>101</v>
      </c>
      <c r="G268" s="4" t="s">
        <v>617</v>
      </c>
      <c r="H268" s="4">
        <f t="shared" si="8"/>
        <v>5.92095067082884</v>
      </c>
      <c r="I268" s="4">
        <f t="shared" si="9"/>
        <v>0.61577886976619933</v>
      </c>
    </row>
    <row r="269" spans="1:9" s="1" customFormat="1" x14ac:dyDescent="0.35">
      <c r="A269" s="15" t="s">
        <v>703</v>
      </c>
      <c r="B269" s="1" t="s">
        <v>553</v>
      </c>
      <c r="C269" s="2" t="s">
        <v>554</v>
      </c>
      <c r="D269" s="2" t="s">
        <v>768</v>
      </c>
      <c r="E269" s="5">
        <v>4470</v>
      </c>
      <c r="F269" s="14">
        <v>88.9</v>
      </c>
      <c r="G269" s="4" t="s">
        <v>617</v>
      </c>
      <c r="H269" s="4">
        <f t="shared" si="8"/>
        <v>7.0631603329533172</v>
      </c>
      <c r="I269" s="4">
        <f t="shared" si="9"/>
        <v>0.73456867462714504</v>
      </c>
    </row>
    <row r="270" spans="1:9" s="1" customFormat="1" x14ac:dyDescent="0.35">
      <c r="A270" s="15" t="s">
        <v>703</v>
      </c>
      <c r="B270" s="1" t="s">
        <v>553</v>
      </c>
      <c r="C270" s="2" t="s">
        <v>554</v>
      </c>
      <c r="D270" s="2" t="s">
        <v>768</v>
      </c>
      <c r="E270" s="5">
        <v>4630</v>
      </c>
      <c r="F270" s="14">
        <v>113.9</v>
      </c>
      <c r="G270" s="4" t="s">
        <v>617</v>
      </c>
      <c r="H270" s="4">
        <f t="shared" si="8"/>
        <v>4.7816253167103593</v>
      </c>
      <c r="I270" s="4">
        <f t="shared" si="9"/>
        <v>0.49728903293787735</v>
      </c>
    </row>
    <row r="271" spans="1:9" s="1" customFormat="1" x14ac:dyDescent="0.35">
      <c r="A271" s="15" t="s">
        <v>703</v>
      </c>
      <c r="B271" s="1" t="s">
        <v>553</v>
      </c>
      <c r="C271" s="2" t="s">
        <v>554</v>
      </c>
      <c r="D271" s="2" t="s">
        <v>770</v>
      </c>
      <c r="E271" s="5">
        <v>4500</v>
      </c>
      <c r="F271" s="14">
        <v>83.2</v>
      </c>
      <c r="G271" s="4" t="s">
        <v>617</v>
      </c>
      <c r="H271" s="4">
        <f t="shared" si="8"/>
        <v>8.2275571202385347</v>
      </c>
      <c r="I271" s="4">
        <f t="shared" si="9"/>
        <v>0.85566594050480771</v>
      </c>
    </row>
    <row r="272" spans="1:9" s="1" customFormat="1" x14ac:dyDescent="0.35">
      <c r="A272" s="15" t="s">
        <v>703</v>
      </c>
      <c r="B272" s="1" t="s">
        <v>553</v>
      </c>
      <c r="C272" s="2" t="s">
        <v>554</v>
      </c>
      <c r="D272" s="2" t="s">
        <v>264</v>
      </c>
      <c r="E272" s="5">
        <v>4560</v>
      </c>
      <c r="F272" s="14">
        <v>85.1</v>
      </c>
      <c r="G272" s="4" t="s">
        <v>617</v>
      </c>
      <c r="H272" s="4">
        <f t="shared" si="8"/>
        <v>8.1830541520931348</v>
      </c>
      <c r="I272" s="4">
        <f t="shared" si="9"/>
        <v>0.8510376318176861</v>
      </c>
    </row>
    <row r="273" spans="1:9" s="1" customFormat="1" x14ac:dyDescent="0.35">
      <c r="A273" s="15" t="s">
        <v>703</v>
      </c>
      <c r="B273" s="1" t="s">
        <v>553</v>
      </c>
      <c r="C273" s="2" t="s">
        <v>561</v>
      </c>
      <c r="D273" s="2" t="s">
        <v>776</v>
      </c>
      <c r="E273" s="5">
        <v>2354</v>
      </c>
      <c r="F273" s="14">
        <v>80.599999999999994</v>
      </c>
      <c r="G273" s="4" t="s">
        <v>617</v>
      </c>
      <c r="H273" s="4">
        <f t="shared" si="8"/>
        <v>1.2549583405168434</v>
      </c>
      <c r="I273" s="4">
        <f t="shared" si="9"/>
        <v>0.13051566741375173</v>
      </c>
    </row>
    <row r="274" spans="1:9" s="1" customFormat="1" x14ac:dyDescent="0.35">
      <c r="A274" s="15" t="s">
        <v>703</v>
      </c>
      <c r="B274" s="1" t="s">
        <v>553</v>
      </c>
      <c r="C274" s="2" t="s">
        <v>777</v>
      </c>
      <c r="D274" s="2" t="s">
        <v>778</v>
      </c>
      <c r="E274" s="5">
        <v>3620</v>
      </c>
      <c r="F274" s="14">
        <v>106</v>
      </c>
      <c r="G274" s="4" t="s">
        <v>617</v>
      </c>
      <c r="H274" s="4">
        <f t="shared" si="8"/>
        <v>2.6387241901032392</v>
      </c>
      <c r="I274" s="4">
        <f t="shared" si="9"/>
        <v>0.27442731577073692</v>
      </c>
    </row>
    <row r="275" spans="1:9" s="1" customFormat="1" x14ac:dyDescent="0.35">
      <c r="A275" s="15" t="s">
        <v>703</v>
      </c>
      <c r="B275" s="1" t="s">
        <v>553</v>
      </c>
      <c r="C275" s="2" t="s">
        <v>777</v>
      </c>
      <c r="D275" s="2" t="s">
        <v>779</v>
      </c>
      <c r="E275" s="5">
        <v>2380</v>
      </c>
      <c r="F275" s="14">
        <v>72</v>
      </c>
      <c r="G275" s="4" t="s">
        <v>617</v>
      </c>
      <c r="H275" s="4">
        <f t="shared" si="8"/>
        <v>1.6253462577160493</v>
      </c>
      <c r="I275" s="4">
        <f t="shared" si="9"/>
        <v>0.16903601080246913</v>
      </c>
    </row>
    <row r="276" spans="1:9" s="1" customFormat="1" x14ac:dyDescent="0.35">
      <c r="A276" s="15" t="s">
        <v>703</v>
      </c>
      <c r="B276" s="1" t="s">
        <v>553</v>
      </c>
      <c r="C276" s="2" t="s">
        <v>563</v>
      </c>
      <c r="D276" s="2" t="s">
        <v>781</v>
      </c>
      <c r="E276" s="5">
        <v>2400</v>
      </c>
      <c r="F276" s="14">
        <v>58.6</v>
      </c>
      <c r="G276" s="4" t="s">
        <v>617</v>
      </c>
      <c r="H276" s="4">
        <f t="shared" si="8"/>
        <v>2.5160456149751305</v>
      </c>
      <c r="I276" s="4">
        <f t="shared" si="9"/>
        <v>0.26166874395741363</v>
      </c>
    </row>
    <row r="277" spans="1:9" s="1" customFormat="1" x14ac:dyDescent="0.35">
      <c r="A277" s="15" t="s">
        <v>703</v>
      </c>
      <c r="B277" s="1" t="s">
        <v>553</v>
      </c>
      <c r="C277" s="2" t="s">
        <v>563</v>
      </c>
      <c r="D277" s="2" t="s">
        <v>556</v>
      </c>
      <c r="E277" s="5">
        <v>3300</v>
      </c>
      <c r="F277" s="14">
        <v>80</v>
      </c>
      <c r="G277" s="4" t="s">
        <v>617</v>
      </c>
      <c r="H277" s="4">
        <f t="shared" si="8"/>
        <v>3.5094726562499998</v>
      </c>
      <c r="I277" s="4">
        <f t="shared" si="9"/>
        <v>0.36498515625</v>
      </c>
    </row>
    <row r="278" spans="1:9" s="1" customFormat="1" x14ac:dyDescent="0.35">
      <c r="A278" s="15" t="s">
        <v>703</v>
      </c>
      <c r="B278" s="1" t="s">
        <v>553</v>
      </c>
      <c r="C278" s="2" t="s">
        <v>563</v>
      </c>
      <c r="D278" s="2" t="s">
        <v>763</v>
      </c>
      <c r="E278" s="5">
        <v>1300</v>
      </c>
      <c r="F278" s="14">
        <v>50</v>
      </c>
      <c r="G278" s="4" t="s">
        <v>617</v>
      </c>
      <c r="H278" s="4">
        <f t="shared" si="8"/>
        <v>0.54925000000000002</v>
      </c>
      <c r="I278" s="4">
        <f t="shared" si="9"/>
        <v>5.7121999999999999E-2</v>
      </c>
    </row>
    <row r="279" spans="1:9" s="1" customFormat="1" x14ac:dyDescent="0.35">
      <c r="A279" s="15" t="s">
        <v>703</v>
      </c>
      <c r="B279" s="1" t="s">
        <v>553</v>
      </c>
      <c r="C279" s="2" t="s">
        <v>563</v>
      </c>
      <c r="D279" s="2" t="s">
        <v>783</v>
      </c>
      <c r="E279" s="5">
        <v>2300</v>
      </c>
      <c r="F279" s="14">
        <v>59</v>
      </c>
      <c r="G279" s="4" t="s">
        <v>617</v>
      </c>
      <c r="H279" s="4">
        <f t="shared" si="8"/>
        <v>2.1845374892272336</v>
      </c>
      <c r="I279" s="4">
        <f t="shared" si="9"/>
        <v>0.22719189887963229</v>
      </c>
    </row>
    <row r="280" spans="1:9" s="1" customFormat="1" x14ac:dyDescent="0.35">
      <c r="A280" s="15" t="s">
        <v>703</v>
      </c>
      <c r="B280" s="1" t="s">
        <v>553</v>
      </c>
      <c r="C280" s="2" t="s">
        <v>563</v>
      </c>
      <c r="D280" s="2" t="s">
        <v>785</v>
      </c>
      <c r="E280" s="5">
        <v>1400</v>
      </c>
      <c r="F280" s="14">
        <v>59</v>
      </c>
      <c r="G280" s="4" t="s">
        <v>617</v>
      </c>
      <c r="H280" s="4">
        <f t="shared" si="8"/>
        <v>0.49267451881643204</v>
      </c>
      <c r="I280" s="4">
        <f t="shared" si="9"/>
        <v>5.1238149956908938E-2</v>
      </c>
    </row>
    <row r="281" spans="1:9" s="1" customFormat="1" x14ac:dyDescent="0.35">
      <c r="A281" s="15" t="s">
        <v>703</v>
      </c>
      <c r="B281" s="1" t="s">
        <v>553</v>
      </c>
      <c r="C281" s="2" t="s">
        <v>563</v>
      </c>
      <c r="D281" s="2" t="s">
        <v>791</v>
      </c>
      <c r="E281" s="5">
        <v>1650</v>
      </c>
      <c r="F281" s="14">
        <v>53</v>
      </c>
      <c r="G281" s="4" t="s">
        <v>617</v>
      </c>
      <c r="H281" s="4">
        <f t="shared" si="8"/>
        <v>0.99949381452474195</v>
      </c>
      <c r="I281" s="4">
        <f t="shared" si="9"/>
        <v>0.10394735671057315</v>
      </c>
    </row>
    <row r="282" spans="1:9" s="1" customFormat="1" x14ac:dyDescent="0.35">
      <c r="A282" s="15" t="s">
        <v>703</v>
      </c>
      <c r="B282" s="1" t="s">
        <v>553</v>
      </c>
      <c r="C282" s="2" t="s">
        <v>563</v>
      </c>
      <c r="D282" s="2" t="s">
        <v>795</v>
      </c>
      <c r="E282" s="5">
        <v>2900</v>
      </c>
      <c r="F282" s="14">
        <v>75.3</v>
      </c>
      <c r="G282" s="4" t="s">
        <v>617</v>
      </c>
      <c r="H282" s="4">
        <f t="shared" si="8"/>
        <v>2.6883391621649748</v>
      </c>
      <c r="I282" s="4">
        <f t="shared" si="9"/>
        <v>0.27958727286515739</v>
      </c>
    </row>
    <row r="283" spans="1:9" s="1" customFormat="1" x14ac:dyDescent="0.35">
      <c r="A283" s="15" t="s">
        <v>703</v>
      </c>
      <c r="B283" s="1" t="s">
        <v>553</v>
      </c>
      <c r="C283" s="2" t="s">
        <v>563</v>
      </c>
      <c r="D283" s="2" t="s">
        <v>797</v>
      </c>
      <c r="E283" s="5">
        <v>1500</v>
      </c>
      <c r="F283" s="14">
        <v>42</v>
      </c>
      <c r="G283" s="4" t="s">
        <v>617</v>
      </c>
      <c r="H283" s="4">
        <f t="shared" si="8"/>
        <v>1.1957908163265307</v>
      </c>
      <c r="I283" s="4">
        <f t="shared" si="9"/>
        <v>0.12436224489795919</v>
      </c>
    </row>
    <row r="284" spans="1:9" s="1" customFormat="1" x14ac:dyDescent="0.35">
      <c r="A284" s="15" t="s">
        <v>703</v>
      </c>
      <c r="B284" s="1" t="s">
        <v>553</v>
      </c>
      <c r="C284" s="2" t="s">
        <v>563</v>
      </c>
      <c r="D284" s="2" t="s">
        <v>798</v>
      </c>
      <c r="E284" s="5">
        <v>1800</v>
      </c>
      <c r="F284" s="14">
        <v>57</v>
      </c>
      <c r="G284" s="4" t="s">
        <v>617</v>
      </c>
      <c r="H284" s="4">
        <f t="shared" si="8"/>
        <v>1.1218836565096952</v>
      </c>
      <c r="I284" s="4">
        <f t="shared" si="9"/>
        <v>0.11667590027700832</v>
      </c>
    </row>
    <row r="285" spans="1:9" s="1" customFormat="1" x14ac:dyDescent="0.35">
      <c r="A285" s="15" t="s">
        <v>703</v>
      </c>
      <c r="B285" s="1" t="s">
        <v>553</v>
      </c>
      <c r="C285" s="2" t="s">
        <v>563</v>
      </c>
      <c r="D285" s="2" t="s">
        <v>801</v>
      </c>
      <c r="E285" s="5">
        <v>3100</v>
      </c>
      <c r="F285" s="14">
        <v>113.2</v>
      </c>
      <c r="G285" s="4" t="s">
        <v>617</v>
      </c>
      <c r="H285" s="4">
        <f t="shared" si="8"/>
        <v>1.4530221846945273</v>
      </c>
      <c r="I285" s="4">
        <f t="shared" si="9"/>
        <v>0.15111430720823085</v>
      </c>
    </row>
    <row r="286" spans="1:9" s="1" customFormat="1" x14ac:dyDescent="0.35">
      <c r="A286" s="15" t="s">
        <v>703</v>
      </c>
      <c r="B286" s="1" t="s">
        <v>553</v>
      </c>
      <c r="C286" s="2" t="s">
        <v>563</v>
      </c>
      <c r="D286" s="2" t="s">
        <v>805</v>
      </c>
      <c r="E286" s="5">
        <v>2100</v>
      </c>
      <c r="F286" s="14">
        <v>58.3</v>
      </c>
      <c r="G286" s="4" t="s">
        <v>617</v>
      </c>
      <c r="H286" s="4">
        <f t="shared" si="8"/>
        <v>1.7029456675561727</v>
      </c>
      <c r="I286" s="4">
        <f t="shared" si="9"/>
        <v>0.17710634942584197</v>
      </c>
    </row>
    <row r="287" spans="1:9" s="1" customFormat="1" x14ac:dyDescent="0.35">
      <c r="A287" s="15" t="s">
        <v>703</v>
      </c>
      <c r="B287" s="1" t="s">
        <v>553</v>
      </c>
      <c r="C287" s="2" t="s">
        <v>563</v>
      </c>
      <c r="D287" s="2" t="s">
        <v>811</v>
      </c>
      <c r="E287" s="5">
        <v>1920</v>
      </c>
      <c r="F287" s="14">
        <v>49</v>
      </c>
      <c r="G287" s="4" t="s">
        <v>617</v>
      </c>
      <c r="H287" s="4">
        <f t="shared" si="8"/>
        <v>1.8424323198667221</v>
      </c>
      <c r="I287" s="4">
        <f t="shared" si="9"/>
        <v>0.19161296126613911</v>
      </c>
    </row>
    <row r="288" spans="1:9" s="1" customFormat="1" x14ac:dyDescent="0.35">
      <c r="A288" s="15" t="s">
        <v>703</v>
      </c>
      <c r="B288" s="1" t="s">
        <v>553</v>
      </c>
      <c r="C288" s="2" t="s">
        <v>563</v>
      </c>
      <c r="D288" s="2" t="s">
        <v>814</v>
      </c>
      <c r="E288" s="5">
        <v>2060</v>
      </c>
      <c r="F288" s="14">
        <v>57</v>
      </c>
      <c r="G288" s="4" t="s">
        <v>617</v>
      </c>
      <c r="H288" s="4">
        <f t="shared" si="8"/>
        <v>1.681635887965528</v>
      </c>
      <c r="I288" s="4">
        <f t="shared" si="9"/>
        <v>0.17489013234841488</v>
      </c>
    </row>
    <row r="289" spans="1:9" s="1" customFormat="1" x14ac:dyDescent="0.35">
      <c r="A289" s="15" t="s">
        <v>703</v>
      </c>
      <c r="B289" s="1" t="s">
        <v>553</v>
      </c>
      <c r="C289" s="2" t="s">
        <v>755</v>
      </c>
      <c r="D289" s="2" t="s">
        <v>756</v>
      </c>
      <c r="E289" s="5">
        <v>6291</v>
      </c>
      <c r="F289" s="14">
        <v>163.69999999999999</v>
      </c>
      <c r="G289" s="4" t="s">
        <v>108</v>
      </c>
      <c r="H289" s="4">
        <f t="shared" si="8"/>
        <v>5.8068647934532809</v>
      </c>
      <c r="I289" s="4">
        <f t="shared" si="9"/>
        <v>0.6039139385191411</v>
      </c>
    </row>
    <row r="290" spans="1:9" s="1" customFormat="1" x14ac:dyDescent="0.35">
      <c r="A290" s="15" t="s">
        <v>703</v>
      </c>
      <c r="B290" s="1" t="s">
        <v>553</v>
      </c>
      <c r="C290" s="2" t="s">
        <v>758</v>
      </c>
      <c r="D290" s="2" t="s">
        <v>750</v>
      </c>
      <c r="E290" s="5">
        <v>2550</v>
      </c>
      <c r="F290" s="14">
        <v>52.5</v>
      </c>
      <c r="G290" s="4" t="s">
        <v>108</v>
      </c>
      <c r="H290" s="4">
        <f t="shared" si="8"/>
        <v>3.7599489795918366</v>
      </c>
      <c r="I290" s="4">
        <f t="shared" si="9"/>
        <v>0.39103469387755102</v>
      </c>
    </row>
    <row r="291" spans="1:9" s="1" customFormat="1" x14ac:dyDescent="0.35">
      <c r="A291" s="15" t="s">
        <v>703</v>
      </c>
      <c r="B291" s="1" t="s">
        <v>553</v>
      </c>
      <c r="C291" s="2" t="s">
        <v>758</v>
      </c>
      <c r="D291" s="2" t="s">
        <v>750</v>
      </c>
      <c r="E291" s="5">
        <v>2411</v>
      </c>
      <c r="F291" s="14">
        <v>50.8</v>
      </c>
      <c r="G291" s="4" t="s">
        <v>108</v>
      </c>
      <c r="H291" s="4">
        <f t="shared" si="8"/>
        <v>3.3942531046077722</v>
      </c>
      <c r="I291" s="4">
        <f t="shared" si="9"/>
        <v>0.3530023228792083</v>
      </c>
    </row>
    <row r="292" spans="1:9" s="1" customFormat="1" x14ac:dyDescent="0.35">
      <c r="A292" s="15" t="s">
        <v>703</v>
      </c>
      <c r="B292" s="1" t="s">
        <v>553</v>
      </c>
      <c r="C292" s="2" t="s">
        <v>758</v>
      </c>
      <c r="D292" s="2" t="s">
        <v>750</v>
      </c>
      <c r="E292" s="5">
        <v>2342</v>
      </c>
      <c r="F292" s="14">
        <v>55.6</v>
      </c>
      <c r="G292" s="4" t="s">
        <v>108</v>
      </c>
      <c r="H292" s="4">
        <f t="shared" si="8"/>
        <v>2.5971145563764817</v>
      </c>
      <c r="I292" s="4">
        <f t="shared" si="9"/>
        <v>0.27009991386315407</v>
      </c>
    </row>
    <row r="293" spans="1:9" s="1" customFormat="1" x14ac:dyDescent="0.35">
      <c r="A293" s="15" t="s">
        <v>703</v>
      </c>
      <c r="B293" s="1" t="s">
        <v>553</v>
      </c>
      <c r="C293" s="2" t="s">
        <v>554</v>
      </c>
      <c r="D293" s="2" t="s">
        <v>763</v>
      </c>
      <c r="E293" s="5">
        <v>6400</v>
      </c>
      <c r="F293" s="14">
        <v>106.7</v>
      </c>
      <c r="G293" s="4" t="s">
        <v>108</v>
      </c>
      <c r="H293" s="4">
        <f t="shared" si="8"/>
        <v>14.391004216992872</v>
      </c>
      <c r="I293" s="4">
        <f t="shared" si="9"/>
        <v>1.4966644385672587</v>
      </c>
    </row>
    <row r="294" spans="1:9" s="1" customFormat="1" x14ac:dyDescent="0.35">
      <c r="A294" s="15" t="s">
        <v>703</v>
      </c>
      <c r="B294" s="1" t="s">
        <v>553</v>
      </c>
      <c r="C294" s="2" t="s">
        <v>554</v>
      </c>
      <c r="D294" s="2" t="s">
        <v>764</v>
      </c>
      <c r="E294" s="5">
        <v>8300</v>
      </c>
      <c r="F294" s="14">
        <v>164.5</v>
      </c>
      <c r="G294" s="4" t="s">
        <v>108</v>
      </c>
      <c r="H294" s="4">
        <f t="shared" si="8"/>
        <v>13.206340480963776</v>
      </c>
      <c r="I294" s="4">
        <f t="shared" si="9"/>
        <v>1.3734594100202326</v>
      </c>
    </row>
    <row r="295" spans="1:9" s="1" customFormat="1" x14ac:dyDescent="0.35">
      <c r="A295" s="15" t="s">
        <v>703</v>
      </c>
      <c r="B295" s="1" t="s">
        <v>553</v>
      </c>
      <c r="C295" s="2" t="s">
        <v>554</v>
      </c>
      <c r="D295" s="2" t="s">
        <v>766</v>
      </c>
      <c r="E295" s="5">
        <v>9760</v>
      </c>
      <c r="F295" s="14">
        <v>244</v>
      </c>
      <c r="G295" s="4" t="s">
        <v>108</v>
      </c>
      <c r="H295" s="4">
        <f t="shared" si="8"/>
        <v>9.76</v>
      </c>
      <c r="I295" s="4">
        <f t="shared" si="9"/>
        <v>1.0150399999999999</v>
      </c>
    </row>
    <row r="296" spans="1:9" s="1" customFormat="1" x14ac:dyDescent="0.35">
      <c r="A296" s="15" t="s">
        <v>703</v>
      </c>
      <c r="B296" s="1" t="s">
        <v>553</v>
      </c>
      <c r="C296" s="2" t="s">
        <v>554</v>
      </c>
      <c r="D296" s="2" t="s">
        <v>212</v>
      </c>
      <c r="E296" s="5">
        <v>5600</v>
      </c>
      <c r="F296" s="14">
        <v>133</v>
      </c>
      <c r="G296" s="4" t="s">
        <v>108</v>
      </c>
      <c r="H296" s="4">
        <f t="shared" si="8"/>
        <v>6.2049861495844878</v>
      </c>
      <c r="I296" s="4">
        <f t="shared" si="9"/>
        <v>0.64531855955678674</v>
      </c>
    </row>
    <row r="297" spans="1:9" s="1" customFormat="1" x14ac:dyDescent="0.35">
      <c r="A297" s="15" t="s">
        <v>703</v>
      </c>
      <c r="B297" s="1" t="s">
        <v>553</v>
      </c>
      <c r="C297" s="2" t="s">
        <v>554</v>
      </c>
      <c r="D297" s="2" t="s">
        <v>767</v>
      </c>
      <c r="E297" s="5">
        <v>7530</v>
      </c>
      <c r="F297" s="14">
        <v>140</v>
      </c>
      <c r="G297" s="4" t="s">
        <v>108</v>
      </c>
      <c r="H297" s="4">
        <f t="shared" si="8"/>
        <v>13.614725031887756</v>
      </c>
      <c r="I297" s="4">
        <f t="shared" si="9"/>
        <v>1.4159314033163266</v>
      </c>
    </row>
    <row r="298" spans="1:9" s="1" customFormat="1" x14ac:dyDescent="0.35">
      <c r="A298" s="15" t="s">
        <v>703</v>
      </c>
      <c r="B298" s="1" t="s">
        <v>553</v>
      </c>
      <c r="C298" s="2" t="s">
        <v>554</v>
      </c>
      <c r="D298" s="2" t="s">
        <v>767</v>
      </c>
      <c r="E298" s="5">
        <v>7294</v>
      </c>
      <c r="F298" s="14">
        <v>145</v>
      </c>
      <c r="G298" s="4" t="s">
        <v>108</v>
      </c>
      <c r="H298" s="4">
        <f t="shared" si="8"/>
        <v>11.535629256361474</v>
      </c>
      <c r="I298" s="4">
        <f t="shared" si="9"/>
        <v>1.1997054426615934</v>
      </c>
    </row>
    <row r="299" spans="1:9" s="1" customFormat="1" x14ac:dyDescent="0.35">
      <c r="A299" s="15" t="s">
        <v>703</v>
      </c>
      <c r="B299" s="1" t="s">
        <v>553</v>
      </c>
      <c r="C299" s="2" t="s">
        <v>554</v>
      </c>
      <c r="D299" s="2" t="s">
        <v>767</v>
      </c>
      <c r="E299" s="5">
        <v>7049</v>
      </c>
      <c r="F299" s="14">
        <v>137</v>
      </c>
      <c r="G299" s="4" t="s">
        <v>108</v>
      </c>
      <c r="H299" s="4">
        <f t="shared" si="8"/>
        <v>11.663299145166231</v>
      </c>
      <c r="I299" s="4">
        <f t="shared" si="9"/>
        <v>1.212983111097288</v>
      </c>
    </row>
    <row r="300" spans="1:9" s="1" customFormat="1" x14ac:dyDescent="0.35">
      <c r="A300" s="15" t="s">
        <v>703</v>
      </c>
      <c r="B300" s="1" t="s">
        <v>553</v>
      </c>
      <c r="C300" s="2" t="s">
        <v>554</v>
      </c>
      <c r="D300" s="2" t="s">
        <v>768</v>
      </c>
      <c r="E300" s="5">
        <v>5730</v>
      </c>
      <c r="F300" s="14">
        <v>121</v>
      </c>
      <c r="G300" s="4" t="s">
        <v>108</v>
      </c>
      <c r="H300" s="4">
        <f t="shared" si="8"/>
        <v>8.0310650314186187</v>
      </c>
      <c r="I300" s="4">
        <f t="shared" si="9"/>
        <v>0.83523076326753642</v>
      </c>
    </row>
    <row r="301" spans="1:9" s="1" customFormat="1" x14ac:dyDescent="0.35">
      <c r="A301" s="15" t="s">
        <v>703</v>
      </c>
      <c r="B301" s="1" t="s">
        <v>553</v>
      </c>
      <c r="C301" s="2" t="s">
        <v>554</v>
      </c>
      <c r="D301" s="2" t="s">
        <v>768</v>
      </c>
      <c r="E301" s="5">
        <v>5990</v>
      </c>
      <c r="F301" s="14">
        <v>134.9</v>
      </c>
      <c r="G301" s="4" t="s">
        <v>108</v>
      </c>
      <c r="H301" s="4">
        <f t="shared" si="8"/>
        <v>7.3813633674780919</v>
      </c>
      <c r="I301" s="4">
        <f t="shared" si="9"/>
        <v>0.76766179021772152</v>
      </c>
    </row>
    <row r="302" spans="1:9" s="1" customFormat="1" x14ac:dyDescent="0.35">
      <c r="A302" s="15" t="s">
        <v>703</v>
      </c>
      <c r="B302" s="1" t="s">
        <v>553</v>
      </c>
      <c r="C302" s="2" t="s">
        <v>554</v>
      </c>
      <c r="D302" s="2" t="s">
        <v>768</v>
      </c>
      <c r="E302" s="5">
        <v>6430</v>
      </c>
      <c r="F302" s="14">
        <v>142.6</v>
      </c>
      <c r="G302" s="4" t="s">
        <v>108</v>
      </c>
      <c r="H302" s="4">
        <f t="shared" si="8"/>
        <v>8.1709750631431124</v>
      </c>
      <c r="I302" s="4">
        <f t="shared" si="9"/>
        <v>0.8497814065668835</v>
      </c>
    </row>
    <row r="303" spans="1:9" s="1" customFormat="1" x14ac:dyDescent="0.35">
      <c r="A303" s="15" t="s">
        <v>703</v>
      </c>
      <c r="B303" s="1" t="s">
        <v>553</v>
      </c>
      <c r="C303" s="2" t="s">
        <v>554</v>
      </c>
      <c r="D303" s="2" t="s">
        <v>768</v>
      </c>
      <c r="E303" s="5">
        <v>6630</v>
      </c>
      <c r="F303" s="14">
        <v>138.4</v>
      </c>
      <c r="G303" s="4" t="s">
        <v>108</v>
      </c>
      <c r="H303" s="4">
        <f t="shared" si="8"/>
        <v>9.5092972313120221</v>
      </c>
      <c r="I303" s="4">
        <f t="shared" si="9"/>
        <v>0.98896691205645026</v>
      </c>
    </row>
    <row r="304" spans="1:9" s="1" customFormat="1" x14ac:dyDescent="0.35">
      <c r="A304" s="15" t="s">
        <v>703</v>
      </c>
      <c r="B304" s="1" t="s">
        <v>553</v>
      </c>
      <c r="C304" s="2" t="s">
        <v>554</v>
      </c>
      <c r="D304" s="2" t="s">
        <v>768</v>
      </c>
      <c r="E304" s="5">
        <v>6500</v>
      </c>
      <c r="F304" s="14">
        <v>134.4</v>
      </c>
      <c r="G304" s="4" t="s">
        <v>108</v>
      </c>
      <c r="H304" s="4">
        <f t="shared" si="8"/>
        <v>9.5021427353493468</v>
      </c>
      <c r="I304" s="4">
        <f t="shared" si="9"/>
        <v>0.98822284447633213</v>
      </c>
    </row>
    <row r="305" spans="1:9" s="1" customFormat="1" x14ac:dyDescent="0.35">
      <c r="A305" s="15" t="s">
        <v>703</v>
      </c>
      <c r="B305" s="1" t="s">
        <v>553</v>
      </c>
      <c r="C305" s="2" t="s">
        <v>554</v>
      </c>
      <c r="D305" s="2" t="s">
        <v>769</v>
      </c>
      <c r="E305" s="5">
        <v>2570</v>
      </c>
      <c r="F305" s="14">
        <v>61</v>
      </c>
      <c r="G305" s="4" t="s">
        <v>108</v>
      </c>
      <c r="H305" s="4">
        <f t="shared" si="8"/>
        <v>2.8511477089492074</v>
      </c>
      <c r="I305" s="4">
        <f t="shared" si="9"/>
        <v>0.29651936173071752</v>
      </c>
    </row>
    <row r="306" spans="1:9" s="1" customFormat="1" x14ac:dyDescent="0.35">
      <c r="A306" s="15" t="s">
        <v>703</v>
      </c>
      <c r="B306" s="1" t="s">
        <v>553</v>
      </c>
      <c r="C306" s="2" t="s">
        <v>554</v>
      </c>
      <c r="D306" s="2" t="s">
        <v>771</v>
      </c>
      <c r="E306" s="5">
        <v>5400</v>
      </c>
      <c r="F306" s="14">
        <v>95</v>
      </c>
      <c r="G306" s="4" t="s">
        <v>108</v>
      </c>
      <c r="H306" s="4">
        <f t="shared" si="8"/>
        <v>10.904709141274239</v>
      </c>
      <c r="I306" s="4">
        <f t="shared" si="9"/>
        <v>1.1340897506925207</v>
      </c>
    </row>
    <row r="307" spans="1:9" s="1" customFormat="1" x14ac:dyDescent="0.35">
      <c r="A307" s="15" t="s">
        <v>703</v>
      </c>
      <c r="B307" s="1" t="s">
        <v>553</v>
      </c>
      <c r="C307" s="2" t="s">
        <v>554</v>
      </c>
      <c r="D307" s="2" t="s">
        <v>264</v>
      </c>
      <c r="E307" s="5">
        <v>6650</v>
      </c>
      <c r="F307" s="14">
        <v>161.4</v>
      </c>
      <c r="G307" s="4" t="s">
        <v>108</v>
      </c>
      <c r="H307" s="4">
        <f t="shared" si="8"/>
        <v>7.0556640250119385</v>
      </c>
      <c r="I307" s="4">
        <f t="shared" si="9"/>
        <v>0.73378905860124155</v>
      </c>
    </row>
    <row r="308" spans="1:9" s="1" customFormat="1" x14ac:dyDescent="0.35">
      <c r="A308" s="15" t="s">
        <v>703</v>
      </c>
      <c r="B308" s="1" t="s">
        <v>553</v>
      </c>
      <c r="C308" s="2" t="s">
        <v>554</v>
      </c>
      <c r="D308" s="2" t="s">
        <v>687</v>
      </c>
      <c r="E308" s="5">
        <v>3803</v>
      </c>
      <c r="F308" s="14">
        <v>66</v>
      </c>
      <c r="G308" s="4" t="s">
        <v>108</v>
      </c>
      <c r="H308" s="4">
        <f t="shared" si="8"/>
        <v>7.8917100876664374</v>
      </c>
      <c r="I308" s="4">
        <f t="shared" si="9"/>
        <v>0.82073784911730951</v>
      </c>
    </row>
    <row r="309" spans="1:9" s="1" customFormat="1" x14ac:dyDescent="0.35">
      <c r="A309" s="15" t="s">
        <v>703</v>
      </c>
      <c r="B309" s="1" t="s">
        <v>553</v>
      </c>
      <c r="C309" s="2" t="s">
        <v>554</v>
      </c>
      <c r="D309" s="2" t="s">
        <v>687</v>
      </c>
      <c r="E309" s="5">
        <v>3876</v>
      </c>
      <c r="F309" s="14">
        <v>74</v>
      </c>
      <c r="G309" s="4" t="s">
        <v>108</v>
      </c>
      <c r="H309" s="4">
        <f t="shared" si="8"/>
        <v>6.6461154784514243</v>
      </c>
      <c r="I309" s="4">
        <f t="shared" si="9"/>
        <v>0.69119600975894824</v>
      </c>
    </row>
    <row r="310" spans="1:9" s="1" customFormat="1" x14ac:dyDescent="0.35">
      <c r="A310" s="15" t="s">
        <v>703</v>
      </c>
      <c r="B310" s="1" t="s">
        <v>553</v>
      </c>
      <c r="C310" s="2" t="s">
        <v>554</v>
      </c>
      <c r="D310" s="2" t="s">
        <v>687</v>
      </c>
      <c r="E310" s="5">
        <v>3163</v>
      </c>
      <c r="F310" s="14">
        <v>69</v>
      </c>
      <c r="G310" s="4" t="s">
        <v>108</v>
      </c>
      <c r="H310" s="4">
        <f t="shared" si="8"/>
        <v>4.1541235752730516</v>
      </c>
      <c r="I310" s="4">
        <f t="shared" si="9"/>
        <v>0.4320288518283974</v>
      </c>
    </row>
    <row r="311" spans="1:9" s="1" customFormat="1" x14ac:dyDescent="0.35">
      <c r="A311" s="15" t="s">
        <v>703</v>
      </c>
      <c r="B311" s="1" t="s">
        <v>553</v>
      </c>
      <c r="C311" s="2" t="s">
        <v>554</v>
      </c>
      <c r="D311" s="2" t="s">
        <v>687</v>
      </c>
      <c r="E311" s="5">
        <v>3678</v>
      </c>
      <c r="F311" s="14">
        <v>73</v>
      </c>
      <c r="G311" s="4" t="s">
        <v>108</v>
      </c>
      <c r="H311" s="4">
        <f t="shared" si="8"/>
        <v>5.8353844239069241</v>
      </c>
      <c r="I311" s="4">
        <f t="shared" si="9"/>
        <v>0.60687998008632016</v>
      </c>
    </row>
    <row r="312" spans="1:9" s="1" customFormat="1" x14ac:dyDescent="0.35">
      <c r="A312" s="15" t="s">
        <v>984</v>
      </c>
      <c r="B312" s="1" t="s">
        <v>553</v>
      </c>
      <c r="C312" s="2" t="s">
        <v>554</v>
      </c>
      <c r="D312" s="2" t="s">
        <v>292</v>
      </c>
      <c r="E312" s="5">
        <v>6200</v>
      </c>
      <c r="F312" s="14">
        <v>102</v>
      </c>
      <c r="G312" s="4" t="s">
        <v>108</v>
      </c>
      <c r="H312" s="4">
        <f t="shared" si="8"/>
        <v>14.317089580930411</v>
      </c>
      <c r="I312" s="4">
        <f t="shared" si="9"/>
        <v>1.4889773164167628</v>
      </c>
    </row>
    <row r="313" spans="1:9" s="1" customFormat="1" x14ac:dyDescent="0.35">
      <c r="A313" s="15" t="s">
        <v>984</v>
      </c>
      <c r="B313" s="1" t="s">
        <v>553</v>
      </c>
      <c r="C313" s="2" t="s">
        <v>554</v>
      </c>
      <c r="D313" s="2" t="s">
        <v>58</v>
      </c>
      <c r="E313" s="5">
        <v>6000</v>
      </c>
      <c r="F313" s="14">
        <v>75</v>
      </c>
      <c r="G313" s="4" t="s">
        <v>108</v>
      </c>
      <c r="H313" s="4">
        <f t="shared" si="8"/>
        <v>24</v>
      </c>
      <c r="I313" s="4">
        <f t="shared" si="9"/>
        <v>2.496</v>
      </c>
    </row>
    <row r="314" spans="1:9" s="1" customFormat="1" x14ac:dyDescent="0.35">
      <c r="A314" s="15" t="s">
        <v>984</v>
      </c>
      <c r="B314" s="1" t="s">
        <v>553</v>
      </c>
      <c r="C314" s="2" t="s">
        <v>554</v>
      </c>
      <c r="D314" s="2" t="s">
        <v>558</v>
      </c>
      <c r="E314" s="5">
        <v>7200</v>
      </c>
      <c r="F314" s="14">
        <v>228</v>
      </c>
      <c r="G314" s="4" t="s">
        <v>108</v>
      </c>
      <c r="H314" s="4">
        <f t="shared" si="8"/>
        <v>4.4875346260387809</v>
      </c>
      <c r="I314" s="4">
        <f t="shared" si="9"/>
        <v>0.46670360110803327</v>
      </c>
    </row>
    <row r="315" spans="1:9" s="1" customFormat="1" x14ac:dyDescent="0.35">
      <c r="A315" s="15" t="s">
        <v>984</v>
      </c>
      <c r="B315" s="1" t="s">
        <v>553</v>
      </c>
      <c r="C315" s="2" t="s">
        <v>554</v>
      </c>
      <c r="D315" s="2" t="s">
        <v>322</v>
      </c>
      <c r="E315" s="5">
        <v>6913</v>
      </c>
      <c r="F315" s="14">
        <v>147.1</v>
      </c>
      <c r="G315" s="4" t="s">
        <v>108</v>
      </c>
      <c r="H315" s="4">
        <f t="shared" si="8"/>
        <v>9.5423280435403992</v>
      </c>
      <c r="I315" s="4">
        <f t="shared" si="9"/>
        <v>0.99240211652820143</v>
      </c>
    </row>
    <row r="316" spans="1:9" s="1" customFormat="1" x14ac:dyDescent="0.35">
      <c r="A316" s="15" t="s">
        <v>984</v>
      </c>
      <c r="B316" s="1" t="s">
        <v>553</v>
      </c>
      <c r="C316" s="2" t="s">
        <v>554</v>
      </c>
      <c r="D316" s="2" t="s">
        <v>560</v>
      </c>
      <c r="E316" s="5">
        <v>7100</v>
      </c>
      <c r="F316" s="14">
        <v>104</v>
      </c>
      <c r="G316" s="4" t="s">
        <v>108</v>
      </c>
      <c r="H316" s="4">
        <f t="shared" si="8"/>
        <v>20.681802422337277</v>
      </c>
      <c r="I316" s="4">
        <f t="shared" si="9"/>
        <v>2.1509074519230769</v>
      </c>
    </row>
    <row r="317" spans="1:9" s="1" customFormat="1" x14ac:dyDescent="0.35">
      <c r="A317" s="15" t="s">
        <v>984</v>
      </c>
      <c r="B317" s="1" t="s">
        <v>553</v>
      </c>
      <c r="C317" s="2" t="s">
        <v>561</v>
      </c>
      <c r="D317" s="2" t="s">
        <v>292</v>
      </c>
      <c r="E317" s="5">
        <v>8200</v>
      </c>
      <c r="F317" s="14">
        <v>123.5</v>
      </c>
      <c r="G317" s="4" t="s">
        <v>108</v>
      </c>
      <c r="H317" s="4">
        <f t="shared" si="8"/>
        <v>22.593715681292924</v>
      </c>
      <c r="I317" s="4">
        <f t="shared" si="9"/>
        <v>2.3497464308544642</v>
      </c>
    </row>
    <row r="318" spans="1:9" s="1" customFormat="1" x14ac:dyDescent="0.35">
      <c r="A318" s="15" t="s">
        <v>703</v>
      </c>
      <c r="B318" s="1" t="s">
        <v>553</v>
      </c>
      <c r="C318" s="2" t="s">
        <v>563</v>
      </c>
      <c r="D318" s="2" t="s">
        <v>781</v>
      </c>
      <c r="E318" s="5">
        <v>3180</v>
      </c>
      <c r="F318" s="14">
        <v>69.8</v>
      </c>
      <c r="G318" s="4" t="s">
        <v>108</v>
      </c>
      <c r="H318" s="4">
        <f t="shared" si="8"/>
        <v>4.1252524609814367</v>
      </c>
      <c r="I318" s="4">
        <f t="shared" si="9"/>
        <v>0.4290262559420695</v>
      </c>
    </row>
    <row r="319" spans="1:9" s="1" customFormat="1" x14ac:dyDescent="0.35">
      <c r="A319" s="15" t="s">
        <v>703</v>
      </c>
      <c r="B319" s="1" t="s">
        <v>553</v>
      </c>
      <c r="C319" s="2" t="s">
        <v>563</v>
      </c>
      <c r="D319" s="2" t="s">
        <v>763</v>
      </c>
      <c r="E319" s="5">
        <v>1500</v>
      </c>
      <c r="F319" s="14">
        <v>51</v>
      </c>
      <c r="G319" s="4" t="s">
        <v>108</v>
      </c>
      <c r="H319" s="4">
        <f t="shared" si="8"/>
        <v>0.81098615916955019</v>
      </c>
      <c r="I319" s="4">
        <f t="shared" si="9"/>
        <v>8.4342560553633206E-2</v>
      </c>
    </row>
    <row r="320" spans="1:9" s="1" customFormat="1" x14ac:dyDescent="0.35">
      <c r="A320" s="15" t="s">
        <v>703</v>
      </c>
      <c r="B320" s="1" t="s">
        <v>553</v>
      </c>
      <c r="C320" s="2" t="s">
        <v>563</v>
      </c>
      <c r="D320" s="2" t="s">
        <v>783</v>
      </c>
      <c r="E320" s="5">
        <v>3170</v>
      </c>
      <c r="F320" s="14">
        <v>66</v>
      </c>
      <c r="G320" s="4" t="s">
        <v>108</v>
      </c>
      <c r="H320" s="4">
        <f t="shared" si="8"/>
        <v>4.5705654556932966</v>
      </c>
      <c r="I320" s="4">
        <f t="shared" si="9"/>
        <v>0.47533880739210282</v>
      </c>
    </row>
    <row r="321" spans="1:9" s="1" customFormat="1" x14ac:dyDescent="0.35">
      <c r="A321" s="15" t="s">
        <v>703</v>
      </c>
      <c r="B321" s="1" t="s">
        <v>553</v>
      </c>
      <c r="C321" s="2" t="s">
        <v>563</v>
      </c>
      <c r="D321" s="2" t="s">
        <v>784</v>
      </c>
      <c r="E321" s="5">
        <v>1930</v>
      </c>
      <c r="F321" s="14">
        <v>49.5</v>
      </c>
      <c r="G321" s="4" t="s">
        <v>108</v>
      </c>
      <c r="H321" s="4">
        <f t="shared" ref="H321:H336" si="10">(E321^3/F321^2)/(1.6*10^6)</f>
        <v>1.8337559942862973</v>
      </c>
      <c r="I321" s="4">
        <f t="shared" ref="I321:I336" si="11">(0.104*E321^3/F321^2)/(1.6*10^6)</f>
        <v>0.19071062340577494</v>
      </c>
    </row>
    <row r="322" spans="1:9" s="1" customFormat="1" x14ac:dyDescent="0.35">
      <c r="A322" s="15" t="s">
        <v>984</v>
      </c>
      <c r="B322" s="1" t="s">
        <v>553</v>
      </c>
      <c r="C322" s="2" t="s">
        <v>563</v>
      </c>
      <c r="D322" s="2" t="s">
        <v>440</v>
      </c>
      <c r="E322" s="5">
        <v>4530</v>
      </c>
      <c r="F322" s="14">
        <v>109</v>
      </c>
      <c r="G322" s="4" t="s">
        <v>108</v>
      </c>
      <c r="H322" s="4">
        <f t="shared" si="10"/>
        <v>4.8901437694638492</v>
      </c>
      <c r="I322" s="4">
        <f t="shared" si="11"/>
        <v>0.50857495202424041</v>
      </c>
    </row>
    <row r="323" spans="1:9" s="1" customFormat="1" x14ac:dyDescent="0.35">
      <c r="A323" s="15" t="s">
        <v>703</v>
      </c>
      <c r="B323" s="1" t="s">
        <v>553</v>
      </c>
      <c r="C323" s="2" t="s">
        <v>563</v>
      </c>
      <c r="D323" s="2" t="s">
        <v>789</v>
      </c>
      <c r="E323" s="5">
        <v>4400</v>
      </c>
      <c r="F323" s="14">
        <v>99</v>
      </c>
      <c r="G323" s="4" t="s">
        <v>108</v>
      </c>
      <c r="H323" s="4">
        <f t="shared" si="10"/>
        <v>5.4320987654320989</v>
      </c>
      <c r="I323" s="4">
        <f t="shared" si="11"/>
        <v>0.56493827160493826</v>
      </c>
    </row>
    <row r="324" spans="1:9" s="1" customFormat="1" x14ac:dyDescent="0.35">
      <c r="A324" s="15" t="s">
        <v>703</v>
      </c>
      <c r="B324" s="1" t="s">
        <v>553</v>
      </c>
      <c r="C324" s="2" t="s">
        <v>563</v>
      </c>
      <c r="D324" s="2" t="s">
        <v>790</v>
      </c>
      <c r="E324" s="5">
        <v>4900</v>
      </c>
      <c r="F324" s="14">
        <v>76</v>
      </c>
      <c r="G324" s="4" t="s">
        <v>108</v>
      </c>
      <c r="H324" s="4">
        <f t="shared" si="10"/>
        <v>12.730371364265928</v>
      </c>
      <c r="I324" s="4">
        <f t="shared" si="11"/>
        <v>1.3239586218836565</v>
      </c>
    </row>
    <row r="325" spans="1:9" s="1" customFormat="1" x14ac:dyDescent="0.35">
      <c r="A325" s="15" t="s">
        <v>703</v>
      </c>
      <c r="B325" s="1" t="s">
        <v>553</v>
      </c>
      <c r="C325" s="2" t="s">
        <v>563</v>
      </c>
      <c r="D325" s="2" t="s">
        <v>791</v>
      </c>
      <c r="E325" s="5">
        <v>2030</v>
      </c>
      <c r="F325" s="14">
        <v>51</v>
      </c>
      <c r="G325" s="4" t="s">
        <v>108</v>
      </c>
      <c r="H325" s="4">
        <f t="shared" si="10"/>
        <v>2.010146818531334</v>
      </c>
      <c r="I325" s="4">
        <f t="shared" si="11"/>
        <v>0.20905526912725877</v>
      </c>
    </row>
    <row r="326" spans="1:9" s="1" customFormat="1" x14ac:dyDescent="0.35">
      <c r="A326" s="15" t="s">
        <v>984</v>
      </c>
      <c r="B326" s="1" t="s">
        <v>553</v>
      </c>
      <c r="C326" s="2" t="s">
        <v>563</v>
      </c>
      <c r="D326" s="2" t="s">
        <v>565</v>
      </c>
      <c r="E326" s="5">
        <v>3744</v>
      </c>
      <c r="F326" s="14">
        <v>90</v>
      </c>
      <c r="G326" s="4" t="s">
        <v>108</v>
      </c>
      <c r="H326" s="4">
        <f t="shared" si="10"/>
        <v>4.0495104</v>
      </c>
      <c r="I326" s="4">
        <f t="shared" si="11"/>
        <v>0.42114908159999992</v>
      </c>
    </row>
    <row r="327" spans="1:9" s="1" customFormat="1" x14ac:dyDescent="0.35">
      <c r="A327" s="15" t="s">
        <v>703</v>
      </c>
      <c r="B327" s="1" t="s">
        <v>553</v>
      </c>
      <c r="C327" s="2" t="s">
        <v>563</v>
      </c>
      <c r="D327" s="2" t="s">
        <v>795</v>
      </c>
      <c r="E327" s="5">
        <v>4500</v>
      </c>
      <c r="F327" s="14">
        <v>101.5</v>
      </c>
      <c r="G327" s="4" t="s">
        <v>108</v>
      </c>
      <c r="H327" s="4">
        <f t="shared" si="10"/>
        <v>5.5282219903419154</v>
      </c>
      <c r="I327" s="4">
        <f t="shared" si="11"/>
        <v>0.57493508699555929</v>
      </c>
    </row>
    <row r="328" spans="1:9" s="1" customFormat="1" x14ac:dyDescent="0.35">
      <c r="A328" s="15" t="s">
        <v>984</v>
      </c>
      <c r="B328" s="1" t="s">
        <v>553</v>
      </c>
      <c r="C328" s="2" t="s">
        <v>563</v>
      </c>
      <c r="D328" s="2" t="s">
        <v>544</v>
      </c>
      <c r="E328" s="5">
        <v>4200</v>
      </c>
      <c r="F328" s="14">
        <v>73.5</v>
      </c>
      <c r="G328" s="4" t="s">
        <v>108</v>
      </c>
      <c r="H328" s="4">
        <f t="shared" si="10"/>
        <v>8.5714285714285712</v>
      </c>
      <c r="I328" s="4">
        <f t="shared" si="11"/>
        <v>0.89142857142857146</v>
      </c>
    </row>
    <row r="329" spans="1:9" s="1" customFormat="1" x14ac:dyDescent="0.35">
      <c r="A329" s="15" t="s">
        <v>703</v>
      </c>
      <c r="B329" s="1" t="s">
        <v>553</v>
      </c>
      <c r="C329" s="2" t="s">
        <v>563</v>
      </c>
      <c r="D329" s="2" t="s">
        <v>798</v>
      </c>
      <c r="E329" s="5">
        <v>2320</v>
      </c>
      <c r="F329" s="14">
        <v>71</v>
      </c>
      <c r="G329" s="4" t="s">
        <v>108</v>
      </c>
      <c r="H329" s="4">
        <f t="shared" si="10"/>
        <v>1.5482007538186866</v>
      </c>
      <c r="I329" s="4">
        <f t="shared" si="11"/>
        <v>0.16101287839714343</v>
      </c>
    </row>
    <row r="330" spans="1:9" s="1" customFormat="1" x14ac:dyDescent="0.35">
      <c r="A330" s="15" t="s">
        <v>703</v>
      </c>
      <c r="B330" s="1" t="s">
        <v>553</v>
      </c>
      <c r="C330" s="2" t="s">
        <v>563</v>
      </c>
      <c r="D330" s="2" t="s">
        <v>801</v>
      </c>
      <c r="E330" s="5">
        <v>4300</v>
      </c>
      <c r="F330" s="14">
        <v>139</v>
      </c>
      <c r="G330" s="4" t="s">
        <v>108</v>
      </c>
      <c r="H330" s="4">
        <f t="shared" si="10"/>
        <v>2.5719100978210236</v>
      </c>
      <c r="I330" s="4">
        <f t="shared" si="11"/>
        <v>0.26747865017338651</v>
      </c>
    </row>
    <row r="331" spans="1:9" s="1" customFormat="1" x14ac:dyDescent="0.35">
      <c r="A331" s="15" t="s">
        <v>984</v>
      </c>
      <c r="B331" s="1" t="s">
        <v>553</v>
      </c>
      <c r="C331" s="2" t="s">
        <v>563</v>
      </c>
      <c r="D331" s="2" t="s">
        <v>305</v>
      </c>
      <c r="E331" s="5">
        <v>4050</v>
      </c>
      <c r="F331" s="14">
        <v>65</v>
      </c>
      <c r="G331" s="4" t="s">
        <v>108</v>
      </c>
      <c r="H331" s="4">
        <f t="shared" si="10"/>
        <v>9.8269415680473369</v>
      </c>
      <c r="I331" s="4">
        <f t="shared" si="11"/>
        <v>1.0220019230769231</v>
      </c>
    </row>
    <row r="332" spans="1:9" s="1" customFormat="1" x14ac:dyDescent="0.35">
      <c r="A332" s="15" t="s">
        <v>703</v>
      </c>
      <c r="B332" s="1" t="s">
        <v>553</v>
      </c>
      <c r="C332" s="2" t="s">
        <v>563</v>
      </c>
      <c r="D332" s="2" t="s">
        <v>806</v>
      </c>
      <c r="E332" s="5">
        <v>6200</v>
      </c>
      <c r="F332" s="14">
        <v>120</v>
      </c>
      <c r="G332" s="4" t="s">
        <v>108</v>
      </c>
      <c r="H332" s="4">
        <f t="shared" si="10"/>
        <v>10.344097222222222</v>
      </c>
      <c r="I332" s="4">
        <f t="shared" si="11"/>
        <v>1.0757861111111111</v>
      </c>
    </row>
    <row r="333" spans="1:9" s="1" customFormat="1" x14ac:dyDescent="0.35">
      <c r="A333" s="15" t="s">
        <v>703</v>
      </c>
      <c r="B333" s="1" t="s">
        <v>553</v>
      </c>
      <c r="C333" s="2" t="s">
        <v>563</v>
      </c>
      <c r="D333" s="2" t="s">
        <v>559</v>
      </c>
      <c r="E333" s="5">
        <v>2970</v>
      </c>
      <c r="F333" s="14">
        <v>124</v>
      </c>
      <c r="G333" s="4" t="s">
        <v>108</v>
      </c>
      <c r="H333" s="4">
        <f t="shared" si="10"/>
        <v>1.0648930557362122</v>
      </c>
      <c r="I333" s="4">
        <f t="shared" si="11"/>
        <v>0.11074887779656609</v>
      </c>
    </row>
    <row r="334" spans="1:9" s="1" customFormat="1" x14ac:dyDescent="0.35">
      <c r="A334" s="15" t="s">
        <v>984</v>
      </c>
      <c r="B334" s="1" t="s">
        <v>553</v>
      </c>
      <c r="C334" s="2" t="s">
        <v>563</v>
      </c>
      <c r="D334" s="2" t="s">
        <v>570</v>
      </c>
      <c r="E334" s="5">
        <v>3500</v>
      </c>
      <c r="F334" s="14">
        <v>89</v>
      </c>
      <c r="G334" s="4" t="s">
        <v>108</v>
      </c>
      <c r="H334" s="4">
        <f t="shared" si="10"/>
        <v>3.3830166645625552</v>
      </c>
      <c r="I334" s="4">
        <f t="shared" si="11"/>
        <v>0.35183373311450572</v>
      </c>
    </row>
    <row r="335" spans="1:9" s="1" customFormat="1" x14ac:dyDescent="0.35">
      <c r="A335" s="15" t="s">
        <v>703</v>
      </c>
      <c r="B335" s="1" t="s">
        <v>553</v>
      </c>
      <c r="C335" s="2" t="s">
        <v>563</v>
      </c>
      <c r="D335" s="2" t="s">
        <v>351</v>
      </c>
      <c r="E335" s="5">
        <v>3800</v>
      </c>
      <c r="F335" s="14">
        <v>65.5</v>
      </c>
      <c r="G335" s="4" t="s">
        <v>108</v>
      </c>
      <c r="H335" s="4">
        <f t="shared" si="10"/>
        <v>7.9937066604510232</v>
      </c>
      <c r="I335" s="4">
        <f t="shared" si="11"/>
        <v>0.83134549268690638</v>
      </c>
    </row>
    <row r="336" spans="1:9" s="1" customFormat="1" x14ac:dyDescent="0.35">
      <c r="A336" s="15" t="s">
        <v>703</v>
      </c>
      <c r="B336" s="1" t="s">
        <v>553</v>
      </c>
      <c r="C336" s="2" t="s">
        <v>563</v>
      </c>
      <c r="D336" s="2" t="s">
        <v>814</v>
      </c>
      <c r="E336" s="5">
        <v>2790</v>
      </c>
      <c r="F336" s="14">
        <v>73</v>
      </c>
      <c r="G336" s="4" t="s">
        <v>108</v>
      </c>
      <c r="H336" s="4">
        <f t="shared" si="10"/>
        <v>2.5471053434040161</v>
      </c>
      <c r="I336" s="4">
        <f t="shared" si="11"/>
        <v>0.26489895571401767</v>
      </c>
    </row>
    <row r="339" spans="3:8" x14ac:dyDescent="0.35">
      <c r="C339" s="2" t="s">
        <v>755</v>
      </c>
      <c r="G339" s="4" t="s">
        <v>162</v>
      </c>
      <c r="H339" s="4">
        <f>AVERAGE(H2)</f>
        <v>7.3149895652529384</v>
      </c>
    </row>
    <row r="340" spans="3:8" x14ac:dyDescent="0.35">
      <c r="C340" s="2" t="s">
        <v>758</v>
      </c>
      <c r="G340" s="4" t="s">
        <v>162</v>
      </c>
      <c r="H340" s="4">
        <f>AVERAGE(H3:H10)</f>
        <v>3.7983473474830123</v>
      </c>
    </row>
    <row r="341" spans="3:8" x14ac:dyDescent="0.35">
      <c r="C341" s="2" t="s">
        <v>554</v>
      </c>
      <c r="G341" s="4" t="s">
        <v>162</v>
      </c>
      <c r="H341" s="4">
        <f>AVERAGE(H11:H69)</f>
        <v>11.608874353359884</v>
      </c>
    </row>
    <row r="342" spans="3:8" x14ac:dyDescent="0.35">
      <c r="C342" s="2" t="s">
        <v>561</v>
      </c>
      <c r="G342" s="4" t="s">
        <v>162</v>
      </c>
      <c r="H342" s="4">
        <f>AVERAGE(H70:H78)</f>
        <v>12.092861726319899</v>
      </c>
    </row>
    <row r="343" spans="3:8" x14ac:dyDescent="0.35">
      <c r="C343" s="2" t="s">
        <v>777</v>
      </c>
      <c r="G343" s="4" t="s">
        <v>162</v>
      </c>
      <c r="H343" s="4">
        <f>AVERAGE(H79:H84)</f>
        <v>3.4740939136384132</v>
      </c>
    </row>
    <row r="344" spans="3:8" x14ac:dyDescent="0.35">
      <c r="C344" s="2" t="s">
        <v>563</v>
      </c>
      <c r="G344" s="4" t="s">
        <v>162</v>
      </c>
      <c r="H344" s="4">
        <f>AVERAGE(H85:H168)</f>
        <v>4.6982278955901622</v>
      </c>
    </row>
    <row r="345" spans="3:8" x14ac:dyDescent="0.35">
      <c r="H345" s="4">
        <f>AVERAGE(H339:H344)</f>
        <v>7.164565800274052</v>
      </c>
    </row>
    <row r="346" spans="3:8" x14ac:dyDescent="0.35">
      <c r="C346" s="2" t="s">
        <v>755</v>
      </c>
      <c r="G346" s="4" t="s">
        <v>108</v>
      </c>
      <c r="H346" s="4">
        <f>AVERAGE(H289)</f>
        <v>5.8068647934532809</v>
      </c>
    </row>
    <row r="347" spans="3:8" x14ac:dyDescent="0.35">
      <c r="C347" s="2" t="s">
        <v>758</v>
      </c>
      <c r="G347" s="4" t="s">
        <v>108</v>
      </c>
      <c r="H347" s="4">
        <f>AVERAGE(H290:H292)</f>
        <v>3.2504388801920303</v>
      </c>
    </row>
    <row r="348" spans="3:8" x14ac:dyDescent="0.35">
      <c r="C348" s="2" t="s">
        <v>554</v>
      </c>
      <c r="G348" s="4" t="s">
        <v>108</v>
      </c>
      <c r="H348" s="4">
        <f>AVERAGE(H293:H316)</f>
        <v>10.055768200959912</v>
      </c>
    </row>
    <row r="349" spans="3:8" x14ac:dyDescent="0.35">
      <c r="C349" s="2" t="s">
        <v>561</v>
      </c>
      <c r="G349" s="4" t="s">
        <v>108</v>
      </c>
      <c r="H349" s="4">
        <f>AVERAGE(H317:H317)</f>
        <v>22.593715681292924</v>
      </c>
    </row>
    <row r="350" spans="3:8" x14ac:dyDescent="0.35">
      <c r="C350" s="2" t="s">
        <v>777</v>
      </c>
      <c r="G350" s="4" t="s">
        <v>108</v>
      </c>
    </row>
    <row r="351" spans="3:8" x14ac:dyDescent="0.35">
      <c r="C351" s="2" t="s">
        <v>563</v>
      </c>
      <c r="G351" s="4" t="s">
        <v>108</v>
      </c>
      <c r="H351" s="4">
        <f>AVERAGE(H318:H336)</f>
        <v>4.9385449008240707</v>
      </c>
    </row>
    <row r="352" spans="3:8" x14ac:dyDescent="0.35">
      <c r="H352" s="4">
        <f>AVERAGE(H346:H351)</f>
        <v>9.3290664913444434</v>
      </c>
    </row>
    <row r="353" spans="3:8" x14ac:dyDescent="0.35">
      <c r="C353" s="2" t="s">
        <v>755</v>
      </c>
      <c r="G353" s="4" t="s">
        <v>757</v>
      </c>
      <c r="H353" s="4">
        <f>AVERAGE(H169)</f>
        <v>0.16515216773441413</v>
      </c>
    </row>
    <row r="354" spans="3:8" x14ac:dyDescent="0.35">
      <c r="C354" s="2" t="s">
        <v>758</v>
      </c>
      <c r="G354" s="4" t="s">
        <v>757</v>
      </c>
      <c r="H354" s="4">
        <f>AVERAGE(H170:H172)</f>
        <v>0.23353437476212471</v>
      </c>
    </row>
    <row r="355" spans="3:8" x14ac:dyDescent="0.35">
      <c r="C355" s="2" t="s">
        <v>554</v>
      </c>
      <c r="G355" s="4" t="s">
        <v>757</v>
      </c>
      <c r="H355" s="4">
        <f>AVERAGE(H173:H180)</f>
        <v>0.61329488354355721</v>
      </c>
    </row>
    <row r="356" spans="3:8" x14ac:dyDescent="0.35">
      <c r="C356" s="2" t="s">
        <v>561</v>
      </c>
      <c r="G356" s="4" t="s">
        <v>757</v>
      </c>
      <c r="H356" s="4">
        <f>AVERAGE(H181)</f>
        <v>0.24575693729998438</v>
      </c>
    </row>
    <row r="357" spans="3:8" x14ac:dyDescent="0.35">
      <c r="C357" s="2" t="s">
        <v>777</v>
      </c>
      <c r="G357" s="4" t="s">
        <v>757</v>
      </c>
      <c r="H357" s="4">
        <f>AVERAGE(H182)</f>
        <v>0.15414722230031205</v>
      </c>
    </row>
    <row r="358" spans="3:8" x14ac:dyDescent="0.35">
      <c r="C358" s="2" t="s">
        <v>563</v>
      </c>
      <c r="G358" s="4" t="s">
        <v>757</v>
      </c>
      <c r="H358" s="4">
        <f>AVERAGE(H183:H195)</f>
        <v>0.30105047232436982</v>
      </c>
    </row>
    <row r="359" spans="3:8" x14ac:dyDescent="0.35">
      <c r="H359" s="4">
        <f>AVERAGE(H353:H358)</f>
        <v>0.28548934299412704</v>
      </c>
    </row>
    <row r="360" spans="3:8" x14ac:dyDescent="0.35">
      <c r="C360" s="2" t="s">
        <v>755</v>
      </c>
      <c r="G360" s="4" t="s">
        <v>137</v>
      </c>
      <c r="H360" s="4">
        <f>AVERAGE(H196)</f>
        <v>0.63849639030265648</v>
      </c>
    </row>
    <row r="361" spans="3:8" x14ac:dyDescent="0.35">
      <c r="C361" s="2" t="s">
        <v>758</v>
      </c>
      <c r="G361" s="4" t="s">
        <v>137</v>
      </c>
      <c r="H361" s="4">
        <f>AVERAGE(H197:H200)</f>
        <v>0.46876073848440769</v>
      </c>
    </row>
    <row r="362" spans="3:8" x14ac:dyDescent="0.35">
      <c r="C362" s="2" t="s">
        <v>554</v>
      </c>
      <c r="G362" s="4" t="s">
        <v>137</v>
      </c>
      <c r="H362" s="4">
        <f>AVERAGE(H201:H210)</f>
        <v>1.3401340313285246</v>
      </c>
    </row>
    <row r="363" spans="3:8" x14ac:dyDescent="0.35">
      <c r="C363" s="2" t="s">
        <v>561</v>
      </c>
      <c r="G363" s="4" t="s">
        <v>137</v>
      </c>
      <c r="H363" s="4">
        <f>AVERAGE(H211)</f>
        <v>0.58476640607638886</v>
      </c>
    </row>
    <row r="364" spans="3:8" x14ac:dyDescent="0.35">
      <c r="C364" s="2" t="s">
        <v>777</v>
      </c>
      <c r="G364" s="4" t="s">
        <v>137</v>
      </c>
      <c r="H364" s="4">
        <f>AVERAGE(H212)</f>
        <v>0.35702479338842974</v>
      </c>
    </row>
    <row r="365" spans="3:8" x14ac:dyDescent="0.35">
      <c r="C365" s="2" t="s">
        <v>563</v>
      </c>
      <c r="G365" s="4" t="s">
        <v>137</v>
      </c>
      <c r="H365" s="4">
        <f>AVERAGE(H213:H226)</f>
        <v>0.52769136739771039</v>
      </c>
    </row>
    <row r="366" spans="3:8" x14ac:dyDescent="0.35">
      <c r="H366" s="4">
        <f>AVERAGE(H360:H365)</f>
        <v>0.65281228782968626</v>
      </c>
    </row>
    <row r="367" spans="3:8" x14ac:dyDescent="0.35">
      <c r="C367" s="2" t="s">
        <v>755</v>
      </c>
      <c r="G367" s="4" t="s">
        <v>616</v>
      </c>
      <c r="H367" s="4">
        <f>AVERAGE(H227)</f>
        <v>1.3509068343781245</v>
      </c>
    </row>
    <row r="368" spans="3:8" x14ac:dyDescent="0.35">
      <c r="C368" s="2" t="s">
        <v>758</v>
      </c>
      <c r="G368" s="4" t="s">
        <v>616</v>
      </c>
      <c r="H368" s="4">
        <f>AVERAGE(H228:H231)</f>
        <v>0.98054372934550948</v>
      </c>
    </row>
    <row r="369" spans="3:8" x14ac:dyDescent="0.35">
      <c r="C369" s="2" t="s">
        <v>554</v>
      </c>
      <c r="G369" s="4" t="s">
        <v>616</v>
      </c>
      <c r="H369" s="4">
        <f>AVERAGE(H232:H241)</f>
        <v>3.1775084080578053</v>
      </c>
    </row>
    <row r="370" spans="3:8" x14ac:dyDescent="0.35">
      <c r="C370" s="2" t="s">
        <v>561</v>
      </c>
      <c r="G370" s="4" t="s">
        <v>616</v>
      </c>
      <c r="H370" s="4">
        <f>AVERAGE(H242)</f>
        <v>1.044797689177144</v>
      </c>
    </row>
    <row r="371" spans="3:8" x14ac:dyDescent="0.35">
      <c r="C371" s="2" t="s">
        <v>777</v>
      </c>
      <c r="G371" s="4" t="s">
        <v>616</v>
      </c>
      <c r="H371" s="4">
        <f>AVERAGE(H243:H244)</f>
        <v>1.0948763792473495</v>
      </c>
    </row>
    <row r="372" spans="3:8" x14ac:dyDescent="0.35">
      <c r="C372" s="2" t="s">
        <v>563</v>
      </c>
      <c r="G372" s="4" t="s">
        <v>616</v>
      </c>
      <c r="H372" s="4">
        <f>AVERAGE(H245:H259)</f>
        <v>0.97364748909417798</v>
      </c>
    </row>
    <row r="373" spans="3:8" x14ac:dyDescent="0.35">
      <c r="H373" s="4">
        <f>AVERAGE(H367:H372)</f>
        <v>1.4370467548833517</v>
      </c>
    </row>
    <row r="374" spans="3:8" x14ac:dyDescent="0.35">
      <c r="C374" s="2" t="s">
        <v>755</v>
      </c>
      <c r="G374" s="4" t="s">
        <v>617</v>
      </c>
      <c r="H374" s="4">
        <f>AVERAGE(H260)</f>
        <v>3.3994012420778641</v>
      </c>
    </row>
    <row r="375" spans="3:8" x14ac:dyDescent="0.35">
      <c r="C375" s="2" t="s">
        <v>758</v>
      </c>
      <c r="G375" s="4" t="s">
        <v>617</v>
      </c>
      <c r="H375" s="4">
        <f>AVERAGE(H261:H264)</f>
        <v>1.9333501108909212</v>
      </c>
    </row>
    <row r="376" spans="3:8" x14ac:dyDescent="0.35">
      <c r="C376" s="2" t="s">
        <v>554</v>
      </c>
      <c r="G376" s="4" t="s">
        <v>617</v>
      </c>
      <c r="H376" s="4">
        <f>AVERAGE(H265:H272)</f>
        <v>6.8586923153422878</v>
      </c>
    </row>
    <row r="377" spans="3:8" x14ac:dyDescent="0.35">
      <c r="C377" s="2" t="s">
        <v>561</v>
      </c>
      <c r="G377" s="4" t="s">
        <v>617</v>
      </c>
      <c r="H377" s="4">
        <f>AVERAGE(H273)</f>
        <v>1.2549583405168434</v>
      </c>
    </row>
    <row r="378" spans="3:8" x14ac:dyDescent="0.35">
      <c r="C378" s="2" t="s">
        <v>777</v>
      </c>
      <c r="G378" s="4" t="s">
        <v>617</v>
      </c>
      <c r="H378" s="4">
        <f>AVERAGE(H274:H275)</f>
        <v>2.1320352239096443</v>
      </c>
    </row>
    <row r="379" spans="3:8" x14ac:dyDescent="0.35">
      <c r="C379" s="2" t="s">
        <v>563</v>
      </c>
      <c r="G379" s="4" t="s">
        <v>617</v>
      </c>
      <c r="H379" s="4">
        <f>AVERAGE(H276:H288)</f>
        <v>1.6875018299136679</v>
      </c>
    </row>
    <row r="380" spans="3:8" x14ac:dyDescent="0.35">
      <c r="H380" s="4">
        <f>AVERAGE(H374:H379)</f>
        <v>2.8776565104418719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229"/>
  <sheetViews>
    <sheetView workbookViewId="0"/>
  </sheetViews>
  <sheetFormatPr defaultRowHeight="14.5" x14ac:dyDescent="0.35"/>
  <cols>
    <col min="1" max="1" width="25.81640625" style="15" customWidth="1"/>
    <col min="2" max="2" width="24.26953125" style="1" customWidth="1"/>
    <col min="3" max="3" width="21.81640625" style="2" customWidth="1"/>
    <col min="4" max="4" width="22.26953125" style="2" customWidth="1"/>
    <col min="5" max="5" width="15.453125" style="5" customWidth="1"/>
    <col min="6" max="6" width="16.453125" style="14" customWidth="1"/>
    <col min="7" max="7" width="17" style="4" customWidth="1"/>
    <col min="8" max="8" width="25" style="4" customWidth="1"/>
    <col min="9" max="9" width="23.7265625" style="4" customWidth="1"/>
    <col min="10" max="16384" width="8.7265625" style="6"/>
  </cols>
  <sheetData>
    <row r="1" spans="1:9" x14ac:dyDescent="0.35">
      <c r="A1" s="15" t="s">
        <v>0</v>
      </c>
      <c r="B1" s="1" t="s">
        <v>42</v>
      </c>
      <c r="C1" s="1" t="s">
        <v>1</v>
      </c>
      <c r="D1" s="1" t="s">
        <v>2</v>
      </c>
      <c r="E1" s="5" t="s">
        <v>3</v>
      </c>
      <c r="F1" s="14" t="s">
        <v>4</v>
      </c>
      <c r="G1" s="4" t="s">
        <v>948</v>
      </c>
      <c r="H1" s="4" t="s">
        <v>5</v>
      </c>
      <c r="I1" s="4" t="s">
        <v>947</v>
      </c>
    </row>
    <row r="2" spans="1:9" s="1" customFormat="1" x14ac:dyDescent="0.35">
      <c r="A2" s="15" t="s">
        <v>988</v>
      </c>
      <c r="B2" s="1" t="s">
        <v>95</v>
      </c>
      <c r="C2" s="2" t="s">
        <v>623</v>
      </c>
      <c r="D2" s="2" t="s">
        <v>624</v>
      </c>
      <c r="E2" s="5">
        <v>910</v>
      </c>
      <c r="F2" s="14">
        <v>30</v>
      </c>
      <c r="G2" s="4" t="s">
        <v>162</v>
      </c>
      <c r="H2" s="4">
        <f t="shared" ref="H2:H65" si="0">(E2^3/F2^2)/(1.6*10^6)</f>
        <v>0.52331319444444446</v>
      </c>
      <c r="I2" s="4">
        <f t="shared" ref="I2:I65" si="1">(0.104*E2^3/F2^2)/(1.6*10^6)</f>
        <v>5.4424572222222224E-2</v>
      </c>
    </row>
    <row r="3" spans="1:9" s="1" customFormat="1" x14ac:dyDescent="0.35">
      <c r="A3" s="15" t="s">
        <v>984</v>
      </c>
      <c r="B3" s="1" t="s">
        <v>95</v>
      </c>
      <c r="C3" s="2" t="s">
        <v>105</v>
      </c>
      <c r="D3" s="2" t="s">
        <v>418</v>
      </c>
      <c r="E3" s="5">
        <v>695</v>
      </c>
      <c r="F3" s="14">
        <v>27.9</v>
      </c>
      <c r="G3" s="4" t="s">
        <v>162</v>
      </c>
      <c r="H3" s="4">
        <f t="shared" si="0"/>
        <v>0.26954173812643722</v>
      </c>
      <c r="I3" s="4">
        <f t="shared" si="1"/>
        <v>2.8032340765149474E-2</v>
      </c>
    </row>
    <row r="4" spans="1:9" s="1" customFormat="1" x14ac:dyDescent="0.35">
      <c r="A4" s="15" t="s">
        <v>988</v>
      </c>
      <c r="B4" s="1" t="s">
        <v>95</v>
      </c>
      <c r="C4" s="2" t="s">
        <v>105</v>
      </c>
      <c r="D4" s="2" t="s">
        <v>247</v>
      </c>
      <c r="E4" s="5">
        <v>670</v>
      </c>
      <c r="F4" s="14">
        <v>32</v>
      </c>
      <c r="G4" s="4" t="s">
        <v>162</v>
      </c>
      <c r="H4" s="4">
        <f t="shared" si="0"/>
        <v>0.18357116699218751</v>
      </c>
      <c r="I4" s="4">
        <f t="shared" si="1"/>
        <v>1.90914013671875E-2</v>
      </c>
    </row>
    <row r="5" spans="1:9" s="1" customFormat="1" x14ac:dyDescent="0.35">
      <c r="A5" s="15" t="s">
        <v>984</v>
      </c>
      <c r="B5" s="1" t="s">
        <v>95</v>
      </c>
      <c r="C5" s="2" t="s">
        <v>105</v>
      </c>
      <c r="D5" s="2" t="s">
        <v>419</v>
      </c>
      <c r="E5" s="5">
        <v>657</v>
      </c>
      <c r="F5" s="14">
        <v>24.8</v>
      </c>
      <c r="G5" s="4" t="s">
        <v>162</v>
      </c>
      <c r="H5" s="4">
        <f t="shared" si="0"/>
        <v>0.28818592388299946</v>
      </c>
      <c r="I5" s="4">
        <f t="shared" si="1"/>
        <v>2.9971336083831939E-2</v>
      </c>
    </row>
    <row r="6" spans="1:9" s="1" customFormat="1" x14ac:dyDescent="0.35">
      <c r="A6" s="15" t="s">
        <v>984</v>
      </c>
      <c r="B6" s="1" t="s">
        <v>95</v>
      </c>
      <c r="C6" s="2" t="s">
        <v>105</v>
      </c>
      <c r="D6" s="2" t="s">
        <v>419</v>
      </c>
      <c r="E6" s="5">
        <v>650</v>
      </c>
      <c r="F6" s="14">
        <v>29</v>
      </c>
      <c r="G6" s="4" t="s">
        <v>162</v>
      </c>
      <c r="H6" s="4">
        <f t="shared" si="0"/>
        <v>0.20409111177170033</v>
      </c>
      <c r="I6" s="4">
        <f t="shared" si="1"/>
        <v>2.1225475624256838E-2</v>
      </c>
    </row>
    <row r="7" spans="1:9" s="1" customFormat="1" x14ac:dyDescent="0.35">
      <c r="A7" s="15" t="s">
        <v>985</v>
      </c>
      <c r="B7" s="1" t="s">
        <v>95</v>
      </c>
      <c r="C7" s="2" t="s">
        <v>105</v>
      </c>
      <c r="D7" s="2" t="s">
        <v>106</v>
      </c>
      <c r="E7" s="5">
        <v>800</v>
      </c>
      <c r="F7" s="14">
        <v>27</v>
      </c>
      <c r="G7" s="4" t="s">
        <v>162</v>
      </c>
      <c r="H7" s="4">
        <f t="shared" si="0"/>
        <v>0.43895747599451301</v>
      </c>
      <c r="I7" s="4">
        <f t="shared" si="1"/>
        <v>4.5651577503429353E-2</v>
      </c>
    </row>
    <row r="8" spans="1:9" s="1" customFormat="1" x14ac:dyDescent="0.35">
      <c r="A8" s="15" t="s">
        <v>984</v>
      </c>
      <c r="B8" s="1" t="s">
        <v>95</v>
      </c>
      <c r="C8" s="2" t="s">
        <v>105</v>
      </c>
      <c r="D8" s="2" t="s">
        <v>106</v>
      </c>
      <c r="E8" s="5">
        <v>912</v>
      </c>
      <c r="F8" s="14">
        <v>27.3</v>
      </c>
      <c r="G8" s="4" t="s">
        <v>162</v>
      </c>
      <c r="H8" s="4">
        <f t="shared" si="0"/>
        <v>0.63612027532906645</v>
      </c>
      <c r="I8" s="4">
        <f t="shared" si="1"/>
        <v>6.6156508634222913E-2</v>
      </c>
    </row>
    <row r="9" spans="1:9" s="1" customFormat="1" x14ac:dyDescent="0.35">
      <c r="A9" s="15" t="s">
        <v>985</v>
      </c>
      <c r="B9" s="1" t="s">
        <v>95</v>
      </c>
      <c r="C9" s="2" t="s">
        <v>105</v>
      </c>
      <c r="D9" s="2" t="s">
        <v>107</v>
      </c>
      <c r="E9" s="5">
        <v>820</v>
      </c>
      <c r="F9" s="14">
        <v>35</v>
      </c>
      <c r="G9" s="4" t="s">
        <v>162</v>
      </c>
      <c r="H9" s="4">
        <f t="shared" si="0"/>
        <v>0.28131020408163265</v>
      </c>
      <c r="I9" s="4">
        <f t="shared" si="1"/>
        <v>2.9256261224489793E-2</v>
      </c>
    </row>
    <row r="10" spans="1:9" s="1" customFormat="1" x14ac:dyDescent="0.35">
      <c r="A10" s="15" t="s">
        <v>988</v>
      </c>
      <c r="B10" s="1" t="s">
        <v>95</v>
      </c>
      <c r="C10" s="2" t="s">
        <v>105</v>
      </c>
      <c r="D10" s="2" t="s">
        <v>366</v>
      </c>
      <c r="E10" s="5">
        <v>540</v>
      </c>
      <c r="F10" s="14">
        <v>29</v>
      </c>
      <c r="G10" s="4" t="s">
        <v>162</v>
      </c>
      <c r="H10" s="4">
        <f t="shared" si="0"/>
        <v>0.11702140309155767</v>
      </c>
      <c r="I10" s="4">
        <f t="shared" si="1"/>
        <v>1.2170225921521996E-2</v>
      </c>
    </row>
    <row r="11" spans="1:9" s="1" customFormat="1" x14ac:dyDescent="0.35">
      <c r="A11" s="15" t="s">
        <v>988</v>
      </c>
      <c r="B11" s="1" t="s">
        <v>95</v>
      </c>
      <c r="C11" s="2" t="s">
        <v>105</v>
      </c>
      <c r="D11" s="2" t="s">
        <v>612</v>
      </c>
      <c r="E11" s="5">
        <v>730</v>
      </c>
      <c r="F11" s="14">
        <v>28</v>
      </c>
      <c r="G11" s="4" t="s">
        <v>162</v>
      </c>
      <c r="H11" s="4">
        <f t="shared" si="0"/>
        <v>0.3101219706632653</v>
      </c>
      <c r="I11" s="4">
        <f t="shared" si="1"/>
        <v>3.2252684948979593E-2</v>
      </c>
    </row>
    <row r="12" spans="1:9" s="1" customFormat="1" x14ac:dyDescent="0.35">
      <c r="A12" s="15" t="s">
        <v>988</v>
      </c>
      <c r="B12" s="1" t="s">
        <v>95</v>
      </c>
      <c r="C12" s="2" t="s">
        <v>105</v>
      </c>
      <c r="D12" s="2" t="s">
        <v>613</v>
      </c>
      <c r="E12" s="5">
        <v>720</v>
      </c>
      <c r="F12" s="14">
        <v>31</v>
      </c>
      <c r="G12" s="4" t="s">
        <v>162</v>
      </c>
      <c r="H12" s="4">
        <f t="shared" si="0"/>
        <v>0.24274713839750262</v>
      </c>
      <c r="I12" s="4">
        <f t="shared" si="1"/>
        <v>2.5245702393340272E-2</v>
      </c>
    </row>
    <row r="13" spans="1:9" s="1" customFormat="1" x14ac:dyDescent="0.35">
      <c r="A13" s="15" t="s">
        <v>984</v>
      </c>
      <c r="B13" s="1" t="s">
        <v>95</v>
      </c>
      <c r="C13" s="2" t="s">
        <v>105</v>
      </c>
      <c r="D13" s="2" t="s">
        <v>420</v>
      </c>
      <c r="E13" s="5">
        <v>682</v>
      </c>
      <c r="F13" s="14">
        <v>25.4</v>
      </c>
      <c r="G13" s="4" t="s">
        <v>162</v>
      </c>
      <c r="H13" s="4">
        <f t="shared" si="0"/>
        <v>0.30730222735445473</v>
      </c>
      <c r="I13" s="4">
        <f t="shared" si="1"/>
        <v>3.1959431644863291E-2</v>
      </c>
    </row>
    <row r="14" spans="1:9" s="1" customFormat="1" x14ac:dyDescent="0.35">
      <c r="A14" s="15" t="s">
        <v>984</v>
      </c>
      <c r="B14" s="1" t="s">
        <v>95</v>
      </c>
      <c r="C14" s="2" t="s">
        <v>105</v>
      </c>
      <c r="D14" s="2" t="s">
        <v>420</v>
      </c>
      <c r="E14" s="5">
        <v>754</v>
      </c>
      <c r="F14" s="14">
        <v>33.799999999999997</v>
      </c>
      <c r="G14" s="4" t="s">
        <v>162</v>
      </c>
      <c r="H14" s="4">
        <f t="shared" si="0"/>
        <v>0.23450961538461543</v>
      </c>
      <c r="I14" s="4">
        <f t="shared" si="1"/>
        <v>2.4389000000000001E-2</v>
      </c>
    </row>
    <row r="15" spans="1:9" s="1" customFormat="1" x14ac:dyDescent="0.35">
      <c r="A15" s="15" t="s">
        <v>984</v>
      </c>
      <c r="B15" s="1" t="s">
        <v>95</v>
      </c>
      <c r="C15" s="2" t="s">
        <v>105</v>
      </c>
      <c r="D15" s="2" t="s">
        <v>420</v>
      </c>
      <c r="E15" s="5">
        <v>734</v>
      </c>
      <c r="F15" s="14">
        <v>31.4</v>
      </c>
      <c r="G15" s="4" t="s">
        <v>162</v>
      </c>
      <c r="H15" s="4">
        <f t="shared" si="0"/>
        <v>0.25067377479816627</v>
      </c>
      <c r="I15" s="4">
        <f t="shared" si="1"/>
        <v>2.6070072579009288E-2</v>
      </c>
    </row>
    <row r="16" spans="1:9" s="1" customFormat="1" x14ac:dyDescent="0.35">
      <c r="A16" s="15" t="s">
        <v>984</v>
      </c>
      <c r="B16" s="1" t="s">
        <v>95</v>
      </c>
      <c r="C16" s="2" t="s">
        <v>105</v>
      </c>
      <c r="D16" s="2" t="s">
        <v>420</v>
      </c>
      <c r="E16" s="5">
        <v>663</v>
      </c>
      <c r="F16" s="14">
        <v>27.8</v>
      </c>
      <c r="G16" s="4" t="s">
        <v>162</v>
      </c>
      <c r="H16" s="4">
        <f t="shared" si="0"/>
        <v>0.23568449404145747</v>
      </c>
      <c r="I16" s="4">
        <f t="shared" si="1"/>
        <v>2.4511187380311578E-2</v>
      </c>
    </row>
    <row r="17" spans="1:9" s="1" customFormat="1" x14ac:dyDescent="0.35">
      <c r="A17" s="15" t="s">
        <v>988</v>
      </c>
      <c r="B17" s="1" t="s">
        <v>95</v>
      </c>
      <c r="C17" s="2" t="s">
        <v>105</v>
      </c>
      <c r="D17" s="2" t="s">
        <v>614</v>
      </c>
      <c r="E17" s="5">
        <v>720</v>
      </c>
      <c r="F17" s="14">
        <v>32.200000000000003</v>
      </c>
      <c r="G17" s="4" t="s">
        <v>162</v>
      </c>
      <c r="H17" s="4">
        <f t="shared" si="0"/>
        <v>0.22499131977932946</v>
      </c>
      <c r="I17" s="4">
        <f t="shared" si="1"/>
        <v>2.3399097257050267E-2</v>
      </c>
    </row>
    <row r="18" spans="1:9" s="1" customFormat="1" x14ac:dyDescent="0.35">
      <c r="A18" s="15" t="s">
        <v>988</v>
      </c>
      <c r="B18" s="1" t="s">
        <v>95</v>
      </c>
      <c r="C18" s="2" t="s">
        <v>105</v>
      </c>
      <c r="D18" s="2" t="s">
        <v>615</v>
      </c>
      <c r="E18" s="5">
        <v>560</v>
      </c>
      <c r="F18" s="14">
        <v>26.5</v>
      </c>
      <c r="G18" s="4" t="s">
        <v>162</v>
      </c>
      <c r="H18" s="4">
        <f t="shared" si="0"/>
        <v>0.15629761480954074</v>
      </c>
      <c r="I18" s="4">
        <f t="shared" si="1"/>
        <v>1.625495194019224E-2</v>
      </c>
    </row>
    <row r="19" spans="1:9" s="1" customFormat="1" x14ac:dyDescent="0.35">
      <c r="A19" s="15" t="s">
        <v>984</v>
      </c>
      <c r="B19" s="1" t="s">
        <v>95</v>
      </c>
      <c r="C19" s="2" t="s">
        <v>105</v>
      </c>
      <c r="D19" s="2" t="s">
        <v>421</v>
      </c>
      <c r="E19" s="5">
        <v>608</v>
      </c>
      <c r="F19" s="14">
        <v>20.7</v>
      </c>
      <c r="G19" s="4" t="s">
        <v>162</v>
      </c>
      <c r="H19" s="4">
        <f t="shared" si="0"/>
        <v>0.3278310345632337</v>
      </c>
      <c r="I19" s="4">
        <f t="shared" si="1"/>
        <v>3.4094427594576308E-2</v>
      </c>
    </row>
    <row r="20" spans="1:9" s="1" customFormat="1" x14ac:dyDescent="0.35">
      <c r="A20" s="15" t="s">
        <v>985</v>
      </c>
      <c r="B20" s="1" t="s">
        <v>95</v>
      </c>
      <c r="C20" s="2" t="s">
        <v>105</v>
      </c>
      <c r="D20" s="2" t="s">
        <v>109</v>
      </c>
      <c r="E20" s="5">
        <v>620</v>
      </c>
      <c r="F20" s="14">
        <v>26</v>
      </c>
      <c r="G20" s="4" t="s">
        <v>162</v>
      </c>
      <c r="H20" s="4">
        <f t="shared" si="0"/>
        <v>0.22034763313609465</v>
      </c>
      <c r="I20" s="4">
        <f t="shared" si="1"/>
        <v>2.2916153846153847E-2</v>
      </c>
    </row>
    <row r="21" spans="1:9" s="1" customFormat="1" x14ac:dyDescent="0.35">
      <c r="A21" s="15" t="s">
        <v>984</v>
      </c>
      <c r="B21" s="1" t="s">
        <v>95</v>
      </c>
      <c r="C21" s="2" t="s">
        <v>105</v>
      </c>
      <c r="D21" s="2" t="s">
        <v>109</v>
      </c>
      <c r="E21" s="5">
        <v>715</v>
      </c>
      <c r="F21" s="14">
        <v>29.5</v>
      </c>
      <c r="G21" s="4" t="s">
        <v>162</v>
      </c>
      <c r="H21" s="4">
        <f t="shared" si="0"/>
        <v>0.26251499209997126</v>
      </c>
      <c r="I21" s="4">
        <f t="shared" si="1"/>
        <v>2.7301559178397012E-2</v>
      </c>
    </row>
    <row r="22" spans="1:9" s="1" customFormat="1" x14ac:dyDescent="0.35">
      <c r="A22" s="15" t="s">
        <v>984</v>
      </c>
      <c r="B22" s="1" t="s">
        <v>95</v>
      </c>
      <c r="C22" s="2" t="s">
        <v>105</v>
      </c>
      <c r="D22" s="2" t="s">
        <v>109</v>
      </c>
      <c r="E22" s="5">
        <v>693</v>
      </c>
      <c r="F22" s="14">
        <v>27.7</v>
      </c>
      <c r="G22" s="4" t="s">
        <v>162</v>
      </c>
      <c r="H22" s="4">
        <f t="shared" si="0"/>
        <v>0.27109417316138623</v>
      </c>
      <c r="I22" s="4">
        <f t="shared" si="1"/>
        <v>2.8193794008784162E-2</v>
      </c>
    </row>
    <row r="23" spans="1:9" s="1" customFormat="1" x14ac:dyDescent="0.35">
      <c r="A23" s="15" t="s">
        <v>984</v>
      </c>
      <c r="B23" s="1" t="s">
        <v>95</v>
      </c>
      <c r="C23" s="2" t="s">
        <v>105</v>
      </c>
      <c r="D23" s="2" t="s">
        <v>109</v>
      </c>
      <c r="E23" s="5">
        <v>804</v>
      </c>
      <c r="F23" s="14">
        <v>29.1</v>
      </c>
      <c r="G23" s="4" t="s">
        <v>162</v>
      </c>
      <c r="H23" s="4">
        <f t="shared" si="0"/>
        <v>0.3835855032415772</v>
      </c>
      <c r="I23" s="4">
        <f t="shared" si="1"/>
        <v>3.9892892337124029E-2</v>
      </c>
    </row>
    <row r="24" spans="1:9" s="1" customFormat="1" x14ac:dyDescent="0.35">
      <c r="A24" s="15" t="s">
        <v>984</v>
      </c>
      <c r="B24" s="1" t="s">
        <v>95</v>
      </c>
      <c r="C24" s="2" t="s">
        <v>105</v>
      </c>
      <c r="D24" s="2" t="s">
        <v>109</v>
      </c>
      <c r="E24" s="5">
        <v>741</v>
      </c>
      <c r="F24" s="14">
        <v>33.6</v>
      </c>
      <c r="G24" s="4" t="s">
        <v>162</v>
      </c>
      <c r="H24" s="4">
        <f t="shared" si="0"/>
        <v>0.22524548090720661</v>
      </c>
      <c r="I24" s="4">
        <f t="shared" si="1"/>
        <v>2.3425530014349487E-2</v>
      </c>
    </row>
    <row r="25" spans="1:9" s="1" customFormat="1" x14ac:dyDescent="0.35">
      <c r="A25" s="15" t="s">
        <v>984</v>
      </c>
      <c r="B25" s="1" t="s">
        <v>95</v>
      </c>
      <c r="C25" s="2" t="s">
        <v>105</v>
      </c>
      <c r="D25" s="2" t="s">
        <v>109</v>
      </c>
      <c r="E25" s="5">
        <v>732</v>
      </c>
      <c r="F25" s="14">
        <v>32.4</v>
      </c>
      <c r="G25" s="4" t="s">
        <v>162</v>
      </c>
      <c r="H25" s="4">
        <f t="shared" si="0"/>
        <v>0.23351954732510286</v>
      </c>
      <c r="I25" s="4">
        <f t="shared" si="1"/>
        <v>2.4286032921810696E-2</v>
      </c>
    </row>
    <row r="26" spans="1:9" s="1" customFormat="1" x14ac:dyDescent="0.35">
      <c r="A26" s="15" t="s">
        <v>984</v>
      </c>
      <c r="B26" s="1" t="s">
        <v>95</v>
      </c>
      <c r="C26" s="2" t="s">
        <v>105</v>
      </c>
      <c r="D26" s="2" t="s">
        <v>109</v>
      </c>
      <c r="E26" s="5">
        <v>812</v>
      </c>
      <c r="F26" s="14">
        <v>30</v>
      </c>
      <c r="G26" s="4" t="s">
        <v>162</v>
      </c>
      <c r="H26" s="4">
        <f t="shared" si="0"/>
        <v>0.37179675555555558</v>
      </c>
      <c r="I26" s="4">
        <f t="shared" si="1"/>
        <v>3.8666862577777773E-2</v>
      </c>
    </row>
    <row r="27" spans="1:9" s="1" customFormat="1" x14ac:dyDescent="0.35">
      <c r="A27" s="15" t="s">
        <v>984</v>
      </c>
      <c r="B27" s="1" t="s">
        <v>95</v>
      </c>
      <c r="C27" s="2" t="s">
        <v>105</v>
      </c>
      <c r="D27" s="2" t="s">
        <v>109</v>
      </c>
      <c r="E27" s="5">
        <v>789</v>
      </c>
      <c r="F27" s="14">
        <v>28.6</v>
      </c>
      <c r="G27" s="4" t="s">
        <v>162</v>
      </c>
      <c r="H27" s="4">
        <f t="shared" si="0"/>
        <v>0.37530034246784677</v>
      </c>
      <c r="I27" s="4">
        <f t="shared" si="1"/>
        <v>3.9031235616656071E-2</v>
      </c>
    </row>
    <row r="28" spans="1:9" s="1" customFormat="1" x14ac:dyDescent="0.35">
      <c r="A28" s="15" t="s">
        <v>984</v>
      </c>
      <c r="B28" s="1" t="s">
        <v>95</v>
      </c>
      <c r="C28" s="2" t="s">
        <v>105</v>
      </c>
      <c r="D28" s="2" t="s">
        <v>422</v>
      </c>
      <c r="E28" s="5">
        <v>894</v>
      </c>
      <c r="F28" s="14">
        <v>29.3</v>
      </c>
      <c r="G28" s="4" t="s">
        <v>162</v>
      </c>
      <c r="H28" s="4">
        <f t="shared" si="0"/>
        <v>0.52018441100071056</v>
      </c>
      <c r="I28" s="4">
        <f t="shared" si="1"/>
        <v>5.4099178744073897E-2</v>
      </c>
    </row>
    <row r="29" spans="1:9" s="1" customFormat="1" x14ac:dyDescent="0.35">
      <c r="A29" s="15" t="s">
        <v>984</v>
      </c>
      <c r="B29" s="1" t="s">
        <v>95</v>
      </c>
      <c r="C29" s="2" t="s">
        <v>105</v>
      </c>
      <c r="D29" s="2" t="s">
        <v>423</v>
      </c>
      <c r="E29" s="5">
        <v>622</v>
      </c>
      <c r="F29" s="14">
        <v>29.3</v>
      </c>
      <c r="G29" s="4" t="s">
        <v>162</v>
      </c>
      <c r="H29" s="4">
        <f t="shared" si="0"/>
        <v>0.17519266968747452</v>
      </c>
      <c r="I29" s="4">
        <f t="shared" si="1"/>
        <v>1.8220037647497349E-2</v>
      </c>
    </row>
    <row r="30" spans="1:9" s="1" customFormat="1" x14ac:dyDescent="0.35">
      <c r="A30" s="15" t="s">
        <v>988</v>
      </c>
      <c r="B30" s="1" t="s">
        <v>95</v>
      </c>
      <c r="C30" s="2" t="s">
        <v>105</v>
      </c>
      <c r="D30" s="2" t="s">
        <v>423</v>
      </c>
      <c r="E30" s="5">
        <v>780</v>
      </c>
      <c r="F30" s="14">
        <v>29</v>
      </c>
      <c r="G30" s="4" t="s">
        <v>162</v>
      </c>
      <c r="H30" s="4">
        <f t="shared" si="0"/>
        <v>0.35266944114149823</v>
      </c>
      <c r="I30" s="4">
        <f t="shared" si="1"/>
        <v>3.6677621878715816E-2</v>
      </c>
    </row>
    <row r="31" spans="1:9" s="1" customFormat="1" x14ac:dyDescent="0.35">
      <c r="A31" s="15" t="s">
        <v>984</v>
      </c>
      <c r="B31" s="1" t="s">
        <v>95</v>
      </c>
      <c r="C31" s="2" t="s">
        <v>105</v>
      </c>
      <c r="D31" s="2" t="s">
        <v>424</v>
      </c>
      <c r="E31" s="5">
        <v>623</v>
      </c>
      <c r="F31" s="14">
        <v>29.1</v>
      </c>
      <c r="G31" s="4" t="s">
        <v>162</v>
      </c>
      <c r="H31" s="4">
        <f t="shared" si="0"/>
        <v>0.17846710522431239</v>
      </c>
      <c r="I31" s="4">
        <f t="shared" si="1"/>
        <v>1.8560578943328489E-2</v>
      </c>
    </row>
    <row r="32" spans="1:9" s="1" customFormat="1" x14ac:dyDescent="0.35">
      <c r="A32" s="15" t="s">
        <v>984</v>
      </c>
      <c r="B32" s="1" t="s">
        <v>95</v>
      </c>
      <c r="C32" s="2" t="s">
        <v>105</v>
      </c>
      <c r="D32" s="2" t="s">
        <v>424</v>
      </c>
      <c r="E32" s="5">
        <v>791</v>
      </c>
      <c r="F32" s="14">
        <v>29</v>
      </c>
      <c r="G32" s="4" t="s">
        <v>162</v>
      </c>
      <c r="H32" s="4">
        <f t="shared" si="0"/>
        <v>0.3678014796373365</v>
      </c>
      <c r="I32" s="4">
        <f t="shared" si="1"/>
        <v>3.8251353882282992E-2</v>
      </c>
    </row>
    <row r="33" spans="1:9" s="1" customFormat="1" x14ac:dyDescent="0.35">
      <c r="A33" s="15" t="s">
        <v>984</v>
      </c>
      <c r="B33" s="1" t="s">
        <v>95</v>
      </c>
      <c r="C33" s="2" t="s">
        <v>105</v>
      </c>
      <c r="D33" s="2" t="s">
        <v>425</v>
      </c>
      <c r="E33" s="5">
        <v>744</v>
      </c>
      <c r="F33" s="14">
        <v>30.4</v>
      </c>
      <c r="G33" s="4" t="s">
        <v>162</v>
      </c>
      <c r="H33" s="4">
        <f t="shared" si="0"/>
        <v>0.27851696675900278</v>
      </c>
      <c r="I33" s="4">
        <f t="shared" si="1"/>
        <v>2.8965764542936291E-2</v>
      </c>
    </row>
    <row r="34" spans="1:9" s="1" customFormat="1" x14ac:dyDescent="0.35">
      <c r="A34" s="15" t="s">
        <v>984</v>
      </c>
      <c r="B34" s="1" t="s">
        <v>95</v>
      </c>
      <c r="C34" s="2" t="s">
        <v>105</v>
      </c>
      <c r="D34" s="2" t="s">
        <v>426</v>
      </c>
      <c r="E34" s="5">
        <v>663</v>
      </c>
      <c r="F34" s="14">
        <v>27.8</v>
      </c>
      <c r="G34" s="4" t="s">
        <v>162</v>
      </c>
      <c r="H34" s="4">
        <f t="shared" si="0"/>
        <v>0.23568449404145747</v>
      </c>
      <c r="I34" s="4">
        <f t="shared" si="1"/>
        <v>2.4511187380311578E-2</v>
      </c>
    </row>
    <row r="35" spans="1:9" s="1" customFormat="1" x14ac:dyDescent="0.35">
      <c r="A35" s="15" t="s">
        <v>984</v>
      </c>
      <c r="B35" s="1" t="s">
        <v>95</v>
      </c>
      <c r="C35" s="2" t="s">
        <v>105</v>
      </c>
      <c r="D35" s="2" t="s">
        <v>427</v>
      </c>
      <c r="E35" s="5">
        <v>735</v>
      </c>
      <c r="F35" s="14">
        <v>31.9</v>
      </c>
      <c r="G35" s="4" t="s">
        <v>162</v>
      </c>
      <c r="H35" s="4">
        <f t="shared" si="0"/>
        <v>0.24387128602804611</v>
      </c>
      <c r="I35" s="4">
        <f t="shared" si="1"/>
        <v>2.5362613746916798E-2</v>
      </c>
    </row>
    <row r="36" spans="1:9" s="1" customFormat="1" x14ac:dyDescent="0.35">
      <c r="A36" s="15" t="s">
        <v>984</v>
      </c>
      <c r="B36" s="1" t="s">
        <v>95</v>
      </c>
      <c r="C36" s="2" t="s">
        <v>105</v>
      </c>
      <c r="D36" s="2" t="s">
        <v>428</v>
      </c>
      <c r="E36" s="5">
        <v>591</v>
      </c>
      <c r="F36" s="14">
        <v>27.4</v>
      </c>
      <c r="G36" s="4" t="s">
        <v>162</v>
      </c>
      <c r="H36" s="4">
        <f t="shared" si="0"/>
        <v>0.17184675445548514</v>
      </c>
      <c r="I36" s="4">
        <f t="shared" si="1"/>
        <v>1.7872062463370454E-2</v>
      </c>
    </row>
    <row r="37" spans="1:9" s="1" customFormat="1" x14ac:dyDescent="0.35">
      <c r="A37" s="15" t="s">
        <v>984</v>
      </c>
      <c r="B37" s="1" t="s">
        <v>95</v>
      </c>
      <c r="C37" s="2" t="s">
        <v>105</v>
      </c>
      <c r="D37" s="2" t="s">
        <v>429</v>
      </c>
      <c r="E37" s="5">
        <v>638</v>
      </c>
      <c r="F37" s="14">
        <v>26</v>
      </c>
      <c r="G37" s="4" t="s">
        <v>162</v>
      </c>
      <c r="H37" s="4">
        <f t="shared" si="0"/>
        <v>0.24010176775147926</v>
      </c>
      <c r="I37" s="4">
        <f t="shared" si="1"/>
        <v>2.4970583846153846E-2</v>
      </c>
    </row>
    <row r="38" spans="1:9" s="1" customFormat="1" x14ac:dyDescent="0.35">
      <c r="A38" s="15" t="s">
        <v>984</v>
      </c>
      <c r="B38" s="1" t="s">
        <v>95</v>
      </c>
      <c r="C38" s="2" t="s">
        <v>105</v>
      </c>
      <c r="D38" s="2" t="s">
        <v>430</v>
      </c>
      <c r="E38" s="5">
        <v>831</v>
      </c>
      <c r="F38" s="14">
        <v>34.200000000000003</v>
      </c>
      <c r="G38" s="4" t="s">
        <v>162</v>
      </c>
      <c r="H38" s="4">
        <f t="shared" si="0"/>
        <v>0.30664146179593715</v>
      </c>
      <c r="I38" s="4">
        <f t="shared" si="1"/>
        <v>3.1890712026777471E-2</v>
      </c>
    </row>
    <row r="39" spans="1:9" s="1" customFormat="1" x14ac:dyDescent="0.35">
      <c r="A39" s="15" t="s">
        <v>984</v>
      </c>
      <c r="B39" s="1" t="s">
        <v>95</v>
      </c>
      <c r="C39" s="2" t="s">
        <v>105</v>
      </c>
      <c r="D39" s="2" t="s">
        <v>431</v>
      </c>
      <c r="E39" s="5">
        <v>468</v>
      </c>
      <c r="F39" s="14">
        <v>25.2</v>
      </c>
      <c r="G39" s="4" t="s">
        <v>162</v>
      </c>
      <c r="H39" s="4">
        <f t="shared" si="0"/>
        <v>0.1008826530612245</v>
      </c>
      <c r="I39" s="4">
        <f t="shared" si="1"/>
        <v>1.0491795918367346E-2</v>
      </c>
    </row>
    <row r="40" spans="1:9" s="1" customFormat="1" x14ac:dyDescent="0.35">
      <c r="A40" s="15" t="s">
        <v>988</v>
      </c>
      <c r="B40" s="1" t="s">
        <v>95</v>
      </c>
      <c r="C40" s="2" t="s">
        <v>105</v>
      </c>
      <c r="D40" s="2" t="s">
        <v>431</v>
      </c>
      <c r="E40" s="5">
        <v>540</v>
      </c>
      <c r="F40" s="14">
        <v>24.5</v>
      </c>
      <c r="G40" s="4" t="s">
        <v>162</v>
      </c>
      <c r="H40" s="4">
        <f t="shared" si="0"/>
        <v>0.16395668471470221</v>
      </c>
      <c r="I40" s="4">
        <f t="shared" si="1"/>
        <v>1.7051495210329032E-2</v>
      </c>
    </row>
    <row r="41" spans="1:9" s="1" customFormat="1" x14ac:dyDescent="0.35">
      <c r="A41" s="15" t="s">
        <v>984</v>
      </c>
      <c r="B41" s="1" t="s">
        <v>95</v>
      </c>
      <c r="C41" s="2" t="s">
        <v>105</v>
      </c>
      <c r="D41" s="2" t="s">
        <v>432</v>
      </c>
      <c r="E41" s="5">
        <v>630</v>
      </c>
      <c r="F41" s="14">
        <v>28.1</v>
      </c>
      <c r="G41" s="4" t="s">
        <v>162</v>
      </c>
      <c r="H41" s="4">
        <f t="shared" si="0"/>
        <v>0.19791970086498392</v>
      </c>
      <c r="I41" s="4">
        <f t="shared" si="1"/>
        <v>2.0583648889958332E-2</v>
      </c>
    </row>
    <row r="42" spans="1:9" s="1" customFormat="1" x14ac:dyDescent="0.35">
      <c r="A42" s="15" t="s">
        <v>984</v>
      </c>
      <c r="B42" s="1" t="s">
        <v>95</v>
      </c>
      <c r="C42" s="2" t="s">
        <v>105</v>
      </c>
      <c r="D42" s="2" t="s">
        <v>433</v>
      </c>
      <c r="E42" s="5">
        <v>628</v>
      </c>
      <c r="F42" s="14">
        <v>25.5</v>
      </c>
      <c r="G42" s="4" t="s">
        <v>162</v>
      </c>
      <c r="H42" s="4">
        <f t="shared" si="0"/>
        <v>0.2380557016532103</v>
      </c>
      <c r="I42" s="4">
        <f t="shared" si="1"/>
        <v>2.4757792971933867E-2</v>
      </c>
    </row>
    <row r="43" spans="1:9" s="1" customFormat="1" x14ac:dyDescent="0.35">
      <c r="A43" s="15" t="s">
        <v>984</v>
      </c>
      <c r="B43" s="1" t="s">
        <v>95</v>
      </c>
      <c r="C43" s="2" t="s">
        <v>105</v>
      </c>
      <c r="D43" s="2" t="s">
        <v>434</v>
      </c>
      <c r="E43" s="5">
        <v>758</v>
      </c>
      <c r="F43" s="14">
        <v>25.5</v>
      </c>
      <c r="G43" s="4" t="s">
        <v>162</v>
      </c>
      <c r="H43" s="4">
        <f t="shared" si="0"/>
        <v>0.41860775855440219</v>
      </c>
      <c r="I43" s="4">
        <f t="shared" si="1"/>
        <v>4.353520688965782E-2</v>
      </c>
    </row>
    <row r="44" spans="1:9" s="1" customFormat="1" x14ac:dyDescent="0.35">
      <c r="A44" s="15" t="s">
        <v>984</v>
      </c>
      <c r="B44" s="1" t="s">
        <v>95</v>
      </c>
      <c r="C44" s="2" t="s">
        <v>105</v>
      </c>
      <c r="D44" s="2" t="s">
        <v>434</v>
      </c>
      <c r="E44" s="5">
        <v>902</v>
      </c>
      <c r="F44" s="14">
        <v>29.4</v>
      </c>
      <c r="G44" s="4" t="s">
        <v>162</v>
      </c>
      <c r="H44" s="4">
        <f t="shared" si="0"/>
        <v>0.53064609074922486</v>
      </c>
      <c r="I44" s="4">
        <f t="shared" si="1"/>
        <v>5.5187193437919384E-2</v>
      </c>
    </row>
    <row r="45" spans="1:9" s="1" customFormat="1" x14ac:dyDescent="0.35">
      <c r="A45" s="15" t="s">
        <v>985</v>
      </c>
      <c r="B45" s="1" t="s">
        <v>95</v>
      </c>
      <c r="C45" s="2" t="s">
        <v>105</v>
      </c>
      <c r="D45" s="2" t="s">
        <v>110</v>
      </c>
      <c r="E45" s="5">
        <v>710</v>
      </c>
      <c r="F45" s="14">
        <v>27</v>
      </c>
      <c r="G45" s="4" t="s">
        <v>162</v>
      </c>
      <c r="H45" s="4">
        <f t="shared" si="0"/>
        <v>0.30685099451303155</v>
      </c>
      <c r="I45" s="4">
        <f t="shared" si="1"/>
        <v>3.1912503429355282E-2</v>
      </c>
    </row>
    <row r="46" spans="1:9" s="1" customFormat="1" x14ac:dyDescent="0.35">
      <c r="A46" s="15" t="s">
        <v>984</v>
      </c>
      <c r="B46" s="1" t="s">
        <v>95</v>
      </c>
      <c r="C46" s="2" t="s">
        <v>105</v>
      </c>
      <c r="D46" s="2" t="s">
        <v>110</v>
      </c>
      <c r="E46" s="5">
        <v>686</v>
      </c>
      <c r="F46" s="14">
        <v>26.1</v>
      </c>
      <c r="G46" s="4" t="s">
        <v>162</v>
      </c>
      <c r="H46" s="4">
        <f t="shared" si="0"/>
        <v>0.29619065339616268</v>
      </c>
      <c r="I46" s="4">
        <f t="shared" si="1"/>
        <v>3.0803827953200916E-2</v>
      </c>
    </row>
    <row r="47" spans="1:9" s="1" customFormat="1" x14ac:dyDescent="0.35">
      <c r="A47" s="15" t="s">
        <v>984</v>
      </c>
      <c r="B47" s="1" t="s">
        <v>95</v>
      </c>
      <c r="C47" s="2" t="s">
        <v>105</v>
      </c>
      <c r="D47" s="2" t="s">
        <v>110</v>
      </c>
      <c r="E47" s="5">
        <v>808</v>
      </c>
      <c r="F47" s="14">
        <v>33.700000000000003</v>
      </c>
      <c r="G47" s="4" t="s">
        <v>162</v>
      </c>
      <c r="H47" s="4">
        <f t="shared" si="0"/>
        <v>0.29030485431763942</v>
      </c>
      <c r="I47" s="4">
        <f t="shared" si="1"/>
        <v>3.0191704849034495E-2</v>
      </c>
    </row>
    <row r="48" spans="1:9" s="1" customFormat="1" x14ac:dyDescent="0.35">
      <c r="A48" s="15" t="s">
        <v>984</v>
      </c>
      <c r="B48" s="1" t="s">
        <v>95</v>
      </c>
      <c r="C48" s="2" t="s">
        <v>105</v>
      </c>
      <c r="D48" s="2" t="s">
        <v>110</v>
      </c>
      <c r="E48" s="5">
        <v>812</v>
      </c>
      <c r="F48" s="14">
        <v>32.4</v>
      </c>
      <c r="G48" s="4" t="s">
        <v>162</v>
      </c>
      <c r="H48" s="4">
        <f t="shared" si="0"/>
        <v>0.3187557918000305</v>
      </c>
      <c r="I48" s="4">
        <f t="shared" si="1"/>
        <v>3.3150602347203163E-2</v>
      </c>
    </row>
    <row r="49" spans="1:9" s="1" customFormat="1" x14ac:dyDescent="0.35">
      <c r="A49" s="15" t="s">
        <v>984</v>
      </c>
      <c r="B49" s="1" t="s">
        <v>95</v>
      </c>
      <c r="C49" s="2" t="s">
        <v>105</v>
      </c>
      <c r="D49" s="2" t="s">
        <v>110</v>
      </c>
      <c r="E49" s="5">
        <v>705</v>
      </c>
      <c r="F49" s="14">
        <v>29.2</v>
      </c>
      <c r="G49" s="4" t="s">
        <v>162</v>
      </c>
      <c r="H49" s="4">
        <f t="shared" si="0"/>
        <v>0.25685123923930381</v>
      </c>
      <c r="I49" s="4">
        <f t="shared" si="1"/>
        <v>2.6712528880887598E-2</v>
      </c>
    </row>
    <row r="50" spans="1:9" s="1" customFormat="1" x14ac:dyDescent="0.35">
      <c r="A50" s="15" t="s">
        <v>984</v>
      </c>
      <c r="B50" s="1" t="s">
        <v>95</v>
      </c>
      <c r="C50" s="2" t="s">
        <v>105</v>
      </c>
      <c r="D50" s="2" t="s">
        <v>110</v>
      </c>
      <c r="E50" s="5">
        <v>677</v>
      </c>
      <c r="F50" s="14">
        <v>26.3</v>
      </c>
      <c r="G50" s="4" t="s">
        <v>162</v>
      </c>
      <c r="H50" s="4">
        <f t="shared" si="0"/>
        <v>0.2803719269108994</v>
      </c>
      <c r="I50" s="4">
        <f t="shared" si="1"/>
        <v>2.9158680398733532E-2</v>
      </c>
    </row>
    <row r="51" spans="1:9" s="1" customFormat="1" x14ac:dyDescent="0.35">
      <c r="A51" s="15" t="s">
        <v>988</v>
      </c>
      <c r="B51" s="1" t="s">
        <v>95</v>
      </c>
      <c r="C51" s="2" t="s">
        <v>105</v>
      </c>
      <c r="D51" s="2" t="s">
        <v>618</v>
      </c>
      <c r="E51" s="5">
        <v>1000</v>
      </c>
      <c r="F51" s="14">
        <v>33</v>
      </c>
      <c r="G51" s="4" t="s">
        <v>162</v>
      </c>
      <c r="H51" s="4">
        <f t="shared" si="0"/>
        <v>0.57392102846648307</v>
      </c>
      <c r="I51" s="4">
        <f t="shared" si="1"/>
        <v>5.968778696051423E-2</v>
      </c>
    </row>
    <row r="52" spans="1:9" s="1" customFormat="1" x14ac:dyDescent="0.35">
      <c r="A52" s="15" t="s">
        <v>985</v>
      </c>
      <c r="B52" s="1" t="s">
        <v>95</v>
      </c>
      <c r="C52" s="2" t="s">
        <v>105</v>
      </c>
      <c r="D52" s="2" t="s">
        <v>111</v>
      </c>
      <c r="E52" s="5">
        <v>1050</v>
      </c>
      <c r="F52" s="14">
        <v>34</v>
      </c>
      <c r="G52" s="4" t="s">
        <v>162</v>
      </c>
      <c r="H52" s="4">
        <f t="shared" si="0"/>
        <v>0.62587856833910027</v>
      </c>
      <c r="I52" s="4">
        <f t="shared" si="1"/>
        <v>6.5091371107266427E-2</v>
      </c>
    </row>
    <row r="53" spans="1:9" s="1" customFormat="1" x14ac:dyDescent="0.35">
      <c r="A53" s="15" t="s">
        <v>988</v>
      </c>
      <c r="B53" s="1" t="s">
        <v>95</v>
      </c>
      <c r="C53" s="2" t="s">
        <v>105</v>
      </c>
      <c r="D53" s="2" t="s">
        <v>619</v>
      </c>
      <c r="E53" s="5">
        <v>570</v>
      </c>
      <c r="F53" s="14">
        <v>28</v>
      </c>
      <c r="G53" s="4" t="s">
        <v>162</v>
      </c>
      <c r="H53" s="4">
        <f t="shared" si="0"/>
        <v>0.14763472576530612</v>
      </c>
      <c r="I53" s="4">
        <f t="shared" si="1"/>
        <v>1.5354011479591836E-2</v>
      </c>
    </row>
    <row r="54" spans="1:9" s="1" customFormat="1" x14ac:dyDescent="0.35">
      <c r="A54" s="15" t="s">
        <v>988</v>
      </c>
      <c r="B54" s="1" t="s">
        <v>95</v>
      </c>
      <c r="C54" s="2" t="s">
        <v>105</v>
      </c>
      <c r="D54" s="2" t="s">
        <v>620</v>
      </c>
      <c r="E54" s="5">
        <v>770</v>
      </c>
      <c r="F54" s="14">
        <v>30</v>
      </c>
      <c r="G54" s="4" t="s">
        <v>162</v>
      </c>
      <c r="H54" s="4">
        <f t="shared" si="0"/>
        <v>0.31703680555555552</v>
      </c>
      <c r="I54" s="4">
        <f t="shared" si="1"/>
        <v>3.2971827777777775E-2</v>
      </c>
    </row>
    <row r="55" spans="1:9" s="1" customFormat="1" x14ac:dyDescent="0.35">
      <c r="A55" s="15" t="s">
        <v>988</v>
      </c>
      <c r="B55" s="1" t="s">
        <v>95</v>
      </c>
      <c r="C55" s="2" t="s">
        <v>105</v>
      </c>
      <c r="D55" s="2" t="s">
        <v>621</v>
      </c>
      <c r="E55" s="5">
        <v>550</v>
      </c>
      <c r="F55" s="14">
        <v>22</v>
      </c>
      <c r="G55" s="4" t="s">
        <v>162</v>
      </c>
      <c r="H55" s="4">
        <f t="shared" si="0"/>
        <v>0.21484375</v>
      </c>
      <c r="I55" s="4">
        <f t="shared" si="1"/>
        <v>2.2343749999999999E-2</v>
      </c>
    </row>
    <row r="56" spans="1:9" s="1" customFormat="1" x14ac:dyDescent="0.35">
      <c r="A56" s="15" t="s">
        <v>988</v>
      </c>
      <c r="B56" s="1" t="s">
        <v>95</v>
      </c>
      <c r="C56" s="2" t="s">
        <v>105</v>
      </c>
      <c r="D56" s="2" t="s">
        <v>622</v>
      </c>
      <c r="E56" s="5">
        <v>805</v>
      </c>
      <c r="F56" s="14">
        <v>27</v>
      </c>
      <c r="G56" s="4" t="s">
        <v>162</v>
      </c>
      <c r="H56" s="4">
        <f t="shared" si="0"/>
        <v>0.44723947616598081</v>
      </c>
      <c r="I56" s="4">
        <f t="shared" si="1"/>
        <v>4.6512905521261999E-2</v>
      </c>
    </row>
    <row r="57" spans="1:9" s="1" customFormat="1" x14ac:dyDescent="0.35">
      <c r="A57" s="15" t="s">
        <v>984</v>
      </c>
      <c r="B57" s="1" t="s">
        <v>95</v>
      </c>
      <c r="C57" s="2" t="s">
        <v>105</v>
      </c>
      <c r="D57" s="2" t="s">
        <v>435</v>
      </c>
      <c r="E57" s="5">
        <v>961</v>
      </c>
      <c r="F57" s="14">
        <v>26.1</v>
      </c>
      <c r="G57" s="4" t="s">
        <v>162</v>
      </c>
      <c r="H57" s="4">
        <f t="shared" si="0"/>
        <v>0.81427137097958036</v>
      </c>
      <c r="I57" s="4">
        <f t="shared" si="1"/>
        <v>8.468422258187637E-2</v>
      </c>
    </row>
    <row r="58" spans="1:9" s="1" customFormat="1" x14ac:dyDescent="0.35">
      <c r="A58" s="15" t="s">
        <v>988</v>
      </c>
      <c r="B58" s="1" t="s">
        <v>95</v>
      </c>
      <c r="C58" s="2" t="s">
        <v>105</v>
      </c>
      <c r="D58" s="2" t="s">
        <v>375</v>
      </c>
      <c r="E58" s="5">
        <v>620</v>
      </c>
      <c r="F58" s="14">
        <v>25</v>
      </c>
      <c r="G58" s="4" t="s">
        <v>162</v>
      </c>
      <c r="H58" s="4">
        <f t="shared" si="0"/>
        <v>0.23832799999999998</v>
      </c>
      <c r="I58" s="4">
        <f t="shared" si="1"/>
        <v>2.4786111999999999E-2</v>
      </c>
    </row>
    <row r="59" spans="1:9" s="1" customFormat="1" x14ac:dyDescent="0.35">
      <c r="A59" s="15" t="s">
        <v>985</v>
      </c>
      <c r="B59" s="1" t="s">
        <v>95</v>
      </c>
      <c r="C59" s="2" t="s">
        <v>105</v>
      </c>
      <c r="D59" s="2" t="s">
        <v>112</v>
      </c>
      <c r="E59" s="5">
        <v>650</v>
      </c>
      <c r="F59" s="14">
        <v>27</v>
      </c>
      <c r="G59" s="4" t="s">
        <v>162</v>
      </c>
      <c r="H59" s="4">
        <f t="shared" si="0"/>
        <v>0.23544667352537724</v>
      </c>
      <c r="I59" s="4">
        <f t="shared" si="1"/>
        <v>2.4486454046639232E-2</v>
      </c>
    </row>
    <row r="60" spans="1:9" s="1" customFormat="1" x14ac:dyDescent="0.35">
      <c r="A60" s="15" t="s">
        <v>988</v>
      </c>
      <c r="B60" s="1" t="s">
        <v>95</v>
      </c>
      <c r="C60" s="2" t="s">
        <v>105</v>
      </c>
      <c r="D60" s="2" t="s">
        <v>112</v>
      </c>
      <c r="E60" s="5">
        <v>620</v>
      </c>
      <c r="F60" s="14">
        <v>22</v>
      </c>
      <c r="G60" s="4" t="s">
        <v>162</v>
      </c>
      <c r="H60" s="4">
        <f t="shared" si="0"/>
        <v>0.30775826446280991</v>
      </c>
      <c r="I60" s="4">
        <f t="shared" si="1"/>
        <v>3.2006859504132228E-2</v>
      </c>
    </row>
    <row r="61" spans="1:9" s="1" customFormat="1" x14ac:dyDescent="0.35">
      <c r="A61" s="15" t="s">
        <v>985</v>
      </c>
      <c r="B61" s="1" t="s">
        <v>95</v>
      </c>
      <c r="C61" s="2" t="s">
        <v>105</v>
      </c>
      <c r="D61" s="2" t="s">
        <v>22</v>
      </c>
      <c r="E61" s="5">
        <v>890</v>
      </c>
      <c r="F61" s="14">
        <v>29</v>
      </c>
      <c r="G61" s="4" t="s">
        <v>162</v>
      </c>
      <c r="H61" s="4">
        <f t="shared" si="0"/>
        <v>0.52390680737217599</v>
      </c>
      <c r="I61" s="4">
        <f t="shared" si="1"/>
        <v>5.4486307966706296E-2</v>
      </c>
    </row>
    <row r="62" spans="1:9" s="1" customFormat="1" x14ac:dyDescent="0.35">
      <c r="A62" s="15" t="s">
        <v>984</v>
      </c>
      <c r="B62" s="1" t="s">
        <v>95</v>
      </c>
      <c r="C62" s="2" t="s">
        <v>105</v>
      </c>
      <c r="D62" s="2" t="s">
        <v>22</v>
      </c>
      <c r="E62" s="5">
        <v>865</v>
      </c>
      <c r="F62" s="14">
        <v>27.5</v>
      </c>
      <c r="G62" s="4" t="s">
        <v>162</v>
      </c>
      <c r="H62" s="4">
        <f t="shared" si="0"/>
        <v>0.53488811983471074</v>
      </c>
      <c r="I62" s="4">
        <f t="shared" si="1"/>
        <v>5.5628364462809915E-2</v>
      </c>
    </row>
    <row r="63" spans="1:9" s="1" customFormat="1" x14ac:dyDescent="0.35">
      <c r="A63" s="15" t="s">
        <v>984</v>
      </c>
      <c r="B63" s="1" t="s">
        <v>95</v>
      </c>
      <c r="C63" s="2" t="s">
        <v>105</v>
      </c>
      <c r="D63" s="2" t="s">
        <v>22</v>
      </c>
      <c r="E63" s="5">
        <v>922</v>
      </c>
      <c r="F63" s="14">
        <v>28.1</v>
      </c>
      <c r="G63" s="4" t="s">
        <v>162</v>
      </c>
      <c r="H63" s="4">
        <f t="shared" si="0"/>
        <v>0.62038336013981576</v>
      </c>
      <c r="I63" s="4">
        <f t="shared" si="1"/>
        <v>6.4519869454540829E-2</v>
      </c>
    </row>
    <row r="64" spans="1:9" s="1" customFormat="1" x14ac:dyDescent="0.35">
      <c r="A64" s="15" t="s">
        <v>984</v>
      </c>
      <c r="B64" s="1" t="s">
        <v>95</v>
      </c>
      <c r="C64" s="2" t="s">
        <v>105</v>
      </c>
      <c r="D64" s="2" t="s">
        <v>22</v>
      </c>
      <c r="E64" s="5">
        <v>856</v>
      </c>
      <c r="F64" s="14">
        <v>30</v>
      </c>
      <c r="G64" s="4" t="s">
        <v>162</v>
      </c>
      <c r="H64" s="4">
        <f t="shared" si="0"/>
        <v>0.43557084444444444</v>
      </c>
      <c r="I64" s="4">
        <f t="shared" si="1"/>
        <v>4.5299367822222221E-2</v>
      </c>
    </row>
    <row r="65" spans="1:9" s="1" customFormat="1" x14ac:dyDescent="0.35">
      <c r="A65" s="15" t="s">
        <v>984</v>
      </c>
      <c r="B65" s="1" t="s">
        <v>95</v>
      </c>
      <c r="C65" s="2" t="s">
        <v>105</v>
      </c>
      <c r="D65" s="2" t="s">
        <v>22</v>
      </c>
      <c r="E65" s="5">
        <v>1092</v>
      </c>
      <c r="F65" s="14">
        <v>35.799999999999997</v>
      </c>
      <c r="G65" s="4" t="s">
        <v>162</v>
      </c>
      <c r="H65" s="4">
        <f t="shared" si="0"/>
        <v>0.63501192222464975</v>
      </c>
      <c r="I65" s="4">
        <f t="shared" si="1"/>
        <v>6.604123991136357E-2</v>
      </c>
    </row>
    <row r="66" spans="1:9" s="1" customFormat="1" x14ac:dyDescent="0.35">
      <c r="A66" s="15" t="s">
        <v>984</v>
      </c>
      <c r="B66" s="1" t="s">
        <v>95</v>
      </c>
      <c r="C66" s="2" t="s">
        <v>105</v>
      </c>
      <c r="D66" s="2" t="s">
        <v>22</v>
      </c>
      <c r="E66" s="5">
        <v>1079</v>
      </c>
      <c r="F66" s="14">
        <v>33.6</v>
      </c>
      <c r="G66" s="4" t="s">
        <v>162</v>
      </c>
      <c r="H66" s="4">
        <f t="shared" ref="H66:H129" si="2">(E66^3/F66^2)/(1.6*10^6)</f>
        <v>0.69544981609180134</v>
      </c>
      <c r="I66" s="4">
        <f t="shared" ref="I66:I129" si="3">(0.104*E66^3/F66^2)/(1.6*10^6)</f>
        <v>7.2326780873547325E-2</v>
      </c>
    </row>
    <row r="67" spans="1:9" s="1" customFormat="1" x14ac:dyDescent="0.35">
      <c r="A67" s="15" t="s">
        <v>984</v>
      </c>
      <c r="B67" s="1" t="s">
        <v>95</v>
      </c>
      <c r="C67" s="2" t="s">
        <v>105</v>
      </c>
      <c r="D67" s="2" t="s">
        <v>22</v>
      </c>
      <c r="E67" s="5">
        <v>955</v>
      </c>
      <c r="F67" s="14">
        <v>28.7</v>
      </c>
      <c r="G67" s="4" t="s">
        <v>162</v>
      </c>
      <c r="H67" s="4">
        <f t="shared" si="2"/>
        <v>0.66088567528439102</v>
      </c>
      <c r="I67" s="4">
        <f t="shared" si="3"/>
        <v>6.8732110229576662E-2</v>
      </c>
    </row>
    <row r="68" spans="1:9" s="1" customFormat="1" x14ac:dyDescent="0.35">
      <c r="A68" s="15" t="s">
        <v>988</v>
      </c>
      <c r="B68" s="1" t="s">
        <v>95</v>
      </c>
      <c r="C68" s="2" t="s">
        <v>105</v>
      </c>
      <c r="D68" s="2" t="s">
        <v>22</v>
      </c>
      <c r="E68" s="5">
        <v>970</v>
      </c>
      <c r="F68" s="14">
        <v>28</v>
      </c>
      <c r="G68" s="4" t="s">
        <v>162</v>
      </c>
      <c r="H68" s="4">
        <f t="shared" si="2"/>
        <v>0.7275773278061225</v>
      </c>
      <c r="I68" s="4">
        <f t="shared" si="3"/>
        <v>7.5668042091836737E-2</v>
      </c>
    </row>
    <row r="69" spans="1:9" s="1" customFormat="1" x14ac:dyDescent="0.35">
      <c r="A69" s="15" t="s">
        <v>988</v>
      </c>
      <c r="B69" s="1" t="s">
        <v>95</v>
      </c>
      <c r="C69" s="2" t="s">
        <v>436</v>
      </c>
      <c r="D69" s="2" t="s">
        <v>586</v>
      </c>
      <c r="E69" s="5">
        <v>1630</v>
      </c>
      <c r="F69" s="14">
        <v>28</v>
      </c>
      <c r="G69" s="4" t="s">
        <v>162</v>
      </c>
      <c r="H69" s="4">
        <f t="shared" si="2"/>
        <v>3.4524449936224491</v>
      </c>
      <c r="I69" s="4">
        <f t="shared" si="3"/>
        <v>0.35905427933673467</v>
      </c>
    </row>
    <row r="70" spans="1:9" s="1" customFormat="1" x14ac:dyDescent="0.35">
      <c r="A70" s="15" t="s">
        <v>988</v>
      </c>
      <c r="B70" s="1" t="s">
        <v>95</v>
      </c>
      <c r="C70" s="2" t="s">
        <v>436</v>
      </c>
      <c r="D70" s="2" t="s">
        <v>587</v>
      </c>
      <c r="E70" s="5">
        <v>850</v>
      </c>
      <c r="F70" s="14">
        <v>26.8</v>
      </c>
      <c r="G70" s="4" t="s">
        <v>162</v>
      </c>
      <c r="H70" s="4">
        <f t="shared" si="2"/>
        <v>0.53440093144352863</v>
      </c>
      <c r="I70" s="4">
        <f t="shared" si="3"/>
        <v>5.5577696870126973E-2</v>
      </c>
    </row>
    <row r="71" spans="1:9" s="1" customFormat="1" x14ac:dyDescent="0.35">
      <c r="A71" s="15" t="s">
        <v>988</v>
      </c>
      <c r="B71" s="1" t="s">
        <v>95</v>
      </c>
      <c r="C71" s="2" t="s">
        <v>436</v>
      </c>
      <c r="D71" s="2" t="s">
        <v>588</v>
      </c>
      <c r="E71" s="5">
        <v>1400</v>
      </c>
      <c r="F71" s="14">
        <v>31</v>
      </c>
      <c r="G71" s="4" t="s">
        <v>162</v>
      </c>
      <c r="H71" s="4">
        <f t="shared" si="2"/>
        <v>1.7845993756503642</v>
      </c>
      <c r="I71" s="4">
        <f t="shared" si="3"/>
        <v>0.1855983350676379</v>
      </c>
    </row>
    <row r="72" spans="1:9" s="1" customFormat="1" x14ac:dyDescent="0.35">
      <c r="A72" s="15" t="s">
        <v>988</v>
      </c>
      <c r="B72" s="1" t="s">
        <v>95</v>
      </c>
      <c r="C72" s="2" t="s">
        <v>436</v>
      </c>
      <c r="D72" s="2" t="s">
        <v>589</v>
      </c>
      <c r="E72" s="5">
        <v>1600</v>
      </c>
      <c r="F72" s="14">
        <v>29.1</v>
      </c>
      <c r="G72" s="4" t="s">
        <v>162</v>
      </c>
      <c r="H72" s="4">
        <f t="shared" si="2"/>
        <v>3.0231102608613503</v>
      </c>
      <c r="I72" s="4">
        <f t="shared" si="3"/>
        <v>0.31440346712958039</v>
      </c>
    </row>
    <row r="73" spans="1:9" s="1" customFormat="1" x14ac:dyDescent="0.35">
      <c r="A73" s="15" t="s">
        <v>988</v>
      </c>
      <c r="B73" s="1" t="s">
        <v>95</v>
      </c>
      <c r="C73" s="2" t="s">
        <v>436</v>
      </c>
      <c r="D73" s="2" t="s">
        <v>590</v>
      </c>
      <c r="E73" s="5">
        <v>1600</v>
      </c>
      <c r="F73" s="14">
        <v>28.6</v>
      </c>
      <c r="G73" s="4" t="s">
        <v>162</v>
      </c>
      <c r="H73" s="4">
        <f t="shared" si="2"/>
        <v>3.1297373954716612</v>
      </c>
      <c r="I73" s="4">
        <f t="shared" si="3"/>
        <v>0.32549268912905271</v>
      </c>
    </row>
    <row r="74" spans="1:9" s="1" customFormat="1" x14ac:dyDescent="0.35">
      <c r="A74" s="15" t="s">
        <v>984</v>
      </c>
      <c r="B74" s="1" t="s">
        <v>95</v>
      </c>
      <c r="C74" s="2" t="s">
        <v>436</v>
      </c>
      <c r="D74" s="2" t="s">
        <v>426</v>
      </c>
      <c r="E74" s="5">
        <v>1338</v>
      </c>
      <c r="F74" s="14">
        <v>29.8</v>
      </c>
      <c r="G74" s="4" t="s">
        <v>162</v>
      </c>
      <c r="H74" s="4">
        <f t="shared" si="2"/>
        <v>1.6858379633800278</v>
      </c>
      <c r="I74" s="4">
        <f t="shared" si="3"/>
        <v>0.1753271481915229</v>
      </c>
    </row>
    <row r="75" spans="1:9" s="1" customFormat="1" x14ac:dyDescent="0.35">
      <c r="A75" s="15" t="s">
        <v>984</v>
      </c>
      <c r="B75" s="1" t="s">
        <v>95</v>
      </c>
      <c r="C75" s="2" t="s">
        <v>436</v>
      </c>
      <c r="D75" s="2" t="s">
        <v>426</v>
      </c>
      <c r="E75" s="5">
        <v>1170</v>
      </c>
      <c r="F75" s="14">
        <v>31.9</v>
      </c>
      <c r="G75" s="4" t="s">
        <v>162</v>
      </c>
      <c r="H75" s="4">
        <f t="shared" si="2"/>
        <v>0.98368542467153441</v>
      </c>
      <c r="I75" s="4">
        <f t="shared" si="3"/>
        <v>0.10230328416583957</v>
      </c>
    </row>
    <row r="76" spans="1:9" s="1" customFormat="1" x14ac:dyDescent="0.35">
      <c r="A76" s="15" t="s">
        <v>984</v>
      </c>
      <c r="B76" s="1" t="s">
        <v>95</v>
      </c>
      <c r="C76" s="2" t="s">
        <v>436</v>
      </c>
      <c r="D76" s="2" t="s">
        <v>437</v>
      </c>
      <c r="E76" s="5">
        <v>1519</v>
      </c>
      <c r="F76" s="14">
        <v>21.8</v>
      </c>
      <c r="G76" s="4" t="s">
        <v>162</v>
      </c>
      <c r="H76" s="4">
        <f t="shared" si="2"/>
        <v>4.6093570603800185</v>
      </c>
      <c r="I76" s="4">
        <f t="shared" si="3"/>
        <v>0.47937313427952183</v>
      </c>
    </row>
    <row r="77" spans="1:9" s="1" customFormat="1" x14ac:dyDescent="0.35">
      <c r="A77" s="15" t="s">
        <v>984</v>
      </c>
      <c r="B77" s="1" t="s">
        <v>95</v>
      </c>
      <c r="C77" s="2" t="s">
        <v>436</v>
      </c>
      <c r="D77" s="2" t="s">
        <v>437</v>
      </c>
      <c r="E77" s="5">
        <v>1631</v>
      </c>
      <c r="F77" s="14">
        <v>30.6</v>
      </c>
      <c r="G77" s="4" t="s">
        <v>162</v>
      </c>
      <c r="H77" s="4">
        <f t="shared" si="2"/>
        <v>2.8960032673063774</v>
      </c>
      <c r="I77" s="4">
        <f t="shared" si="3"/>
        <v>0.30118433979986325</v>
      </c>
    </row>
    <row r="78" spans="1:9" s="1" customFormat="1" x14ac:dyDescent="0.35">
      <c r="A78" s="15" t="s">
        <v>988</v>
      </c>
      <c r="B78" s="1" t="s">
        <v>95</v>
      </c>
      <c r="C78" s="2" t="s">
        <v>603</v>
      </c>
      <c r="D78" s="2" t="s">
        <v>604</v>
      </c>
      <c r="E78" s="5">
        <v>830</v>
      </c>
      <c r="F78" s="14">
        <v>33</v>
      </c>
      <c r="G78" s="4" t="s">
        <v>162</v>
      </c>
      <c r="H78" s="4">
        <f t="shared" si="2"/>
        <v>0.32816058310376495</v>
      </c>
      <c r="I78" s="4">
        <f t="shared" si="3"/>
        <v>3.4128700642791547E-2</v>
      </c>
    </row>
    <row r="79" spans="1:9" s="1" customFormat="1" x14ac:dyDescent="0.35">
      <c r="A79" s="15" t="s">
        <v>988</v>
      </c>
      <c r="B79" s="1" t="s">
        <v>95</v>
      </c>
      <c r="C79" s="2" t="s">
        <v>96</v>
      </c>
      <c r="D79" s="2" t="s">
        <v>605</v>
      </c>
      <c r="E79" s="5">
        <v>700</v>
      </c>
      <c r="F79" s="14">
        <v>27.5</v>
      </c>
      <c r="G79" s="4" t="s">
        <v>162</v>
      </c>
      <c r="H79" s="4">
        <f t="shared" si="2"/>
        <v>0.28347107438016528</v>
      </c>
      <c r="I79" s="4">
        <f t="shared" si="3"/>
        <v>2.9480991735537192E-2</v>
      </c>
    </row>
    <row r="80" spans="1:9" s="1" customFormat="1" x14ac:dyDescent="0.35">
      <c r="A80" s="15" t="s">
        <v>988</v>
      </c>
      <c r="B80" s="1" t="s">
        <v>95</v>
      </c>
      <c r="C80" s="2" t="s">
        <v>96</v>
      </c>
      <c r="D80" s="2" t="s">
        <v>606</v>
      </c>
      <c r="E80" s="5">
        <v>900</v>
      </c>
      <c r="F80" s="14">
        <v>24.6</v>
      </c>
      <c r="G80" s="4" t="s">
        <v>162</v>
      </c>
      <c r="H80" s="4">
        <f t="shared" si="2"/>
        <v>0.75290005948839966</v>
      </c>
      <c r="I80" s="4">
        <f t="shared" si="3"/>
        <v>7.8301606186793563E-2</v>
      </c>
    </row>
    <row r="81" spans="1:9" s="1" customFormat="1" x14ac:dyDescent="0.35">
      <c r="A81" s="15" t="s">
        <v>985</v>
      </c>
      <c r="B81" s="1" t="s">
        <v>95</v>
      </c>
      <c r="C81" s="2" t="s">
        <v>96</v>
      </c>
      <c r="D81" s="2" t="s">
        <v>97</v>
      </c>
      <c r="E81" s="5">
        <v>820</v>
      </c>
      <c r="F81" s="14">
        <v>28.5</v>
      </c>
      <c r="G81" s="4" t="s">
        <v>162</v>
      </c>
      <c r="H81" s="4">
        <f t="shared" si="2"/>
        <v>0.42425977223761152</v>
      </c>
      <c r="I81" s="4">
        <f t="shared" si="3"/>
        <v>4.4123016312711608E-2</v>
      </c>
    </row>
    <row r="82" spans="1:9" s="1" customFormat="1" x14ac:dyDescent="0.35">
      <c r="A82" s="15" t="s">
        <v>984</v>
      </c>
      <c r="B82" s="1" t="s">
        <v>95</v>
      </c>
      <c r="C82" s="2" t="s">
        <v>96</v>
      </c>
      <c r="D82" s="2" t="s">
        <v>97</v>
      </c>
      <c r="E82" s="5">
        <v>960</v>
      </c>
      <c r="F82" s="14">
        <v>23</v>
      </c>
      <c r="G82" s="4" t="s">
        <v>162</v>
      </c>
      <c r="H82" s="4">
        <f t="shared" si="2"/>
        <v>1.0452930056710776</v>
      </c>
      <c r="I82" s="4">
        <f t="shared" si="3"/>
        <v>0.10871047258979206</v>
      </c>
    </row>
    <row r="83" spans="1:9" s="1" customFormat="1" x14ac:dyDescent="0.35">
      <c r="A83" s="15" t="s">
        <v>988</v>
      </c>
      <c r="B83" s="1" t="s">
        <v>95</v>
      </c>
      <c r="C83" s="2" t="s">
        <v>96</v>
      </c>
      <c r="D83" s="2" t="s">
        <v>97</v>
      </c>
      <c r="E83" s="5">
        <v>840</v>
      </c>
      <c r="F83" s="14">
        <v>25.8</v>
      </c>
      <c r="G83" s="4" t="s">
        <v>162</v>
      </c>
      <c r="H83" s="4">
        <f t="shared" si="2"/>
        <v>0.55651703623580318</v>
      </c>
      <c r="I83" s="4">
        <f t="shared" si="3"/>
        <v>5.7877771768523524E-2</v>
      </c>
    </row>
    <row r="84" spans="1:9" s="1" customFormat="1" x14ac:dyDescent="0.35">
      <c r="A84" s="15" t="s">
        <v>984</v>
      </c>
      <c r="B84" s="1" t="s">
        <v>95</v>
      </c>
      <c r="C84" s="2" t="s">
        <v>96</v>
      </c>
      <c r="D84" s="2" t="s">
        <v>438</v>
      </c>
      <c r="E84" s="5">
        <v>895</v>
      </c>
      <c r="F84" s="14">
        <v>33</v>
      </c>
      <c r="G84" s="4" t="s">
        <v>162</v>
      </c>
      <c r="H84" s="4">
        <f t="shared" si="2"/>
        <v>0.41145395718549133</v>
      </c>
      <c r="I84" s="4">
        <f t="shared" si="3"/>
        <v>4.2791211547291097E-2</v>
      </c>
    </row>
    <row r="85" spans="1:9" s="1" customFormat="1" x14ac:dyDescent="0.35">
      <c r="A85" s="15" t="s">
        <v>985</v>
      </c>
      <c r="B85" s="1" t="s">
        <v>95</v>
      </c>
      <c r="C85" s="2" t="s">
        <v>96</v>
      </c>
      <c r="D85" s="2" t="s">
        <v>98</v>
      </c>
      <c r="E85" s="5">
        <v>970</v>
      </c>
      <c r="F85" s="14">
        <v>32</v>
      </c>
      <c r="G85" s="4" t="s">
        <v>162</v>
      </c>
      <c r="H85" s="4">
        <f t="shared" si="2"/>
        <v>0.55705139160156247</v>
      </c>
      <c r="I85" s="4">
        <f t="shared" si="3"/>
        <v>5.7933344726562502E-2</v>
      </c>
    </row>
    <row r="86" spans="1:9" s="1" customFormat="1" x14ac:dyDescent="0.35">
      <c r="A86" s="15" t="s">
        <v>984</v>
      </c>
      <c r="B86" s="1" t="s">
        <v>95</v>
      </c>
      <c r="C86" s="2" t="s">
        <v>96</v>
      </c>
      <c r="D86" s="2" t="s">
        <v>439</v>
      </c>
      <c r="E86" s="5">
        <v>965</v>
      </c>
      <c r="F86" s="14">
        <v>29</v>
      </c>
      <c r="G86" s="4" t="s">
        <v>162</v>
      </c>
      <c r="H86" s="4">
        <f t="shared" si="2"/>
        <v>0.66783005722354338</v>
      </c>
      <c r="I86" s="4">
        <f t="shared" si="3"/>
        <v>6.9454325951248508E-2</v>
      </c>
    </row>
    <row r="87" spans="1:9" s="1" customFormat="1" x14ac:dyDescent="0.35">
      <c r="A87" s="15" t="s">
        <v>984</v>
      </c>
      <c r="B87" s="1" t="s">
        <v>95</v>
      </c>
      <c r="C87" s="2" t="s">
        <v>96</v>
      </c>
      <c r="D87" s="2" t="s">
        <v>439</v>
      </c>
      <c r="E87" s="5">
        <v>865</v>
      </c>
      <c r="F87" s="14">
        <v>25.5</v>
      </c>
      <c r="G87" s="4" t="s">
        <v>162</v>
      </c>
      <c r="H87" s="4">
        <f t="shared" si="2"/>
        <v>0.62208249231064972</v>
      </c>
      <c r="I87" s="4">
        <f t="shared" si="3"/>
        <v>6.469657920030758E-2</v>
      </c>
    </row>
    <row r="88" spans="1:9" s="1" customFormat="1" x14ac:dyDescent="0.35">
      <c r="A88" s="15" t="s">
        <v>988</v>
      </c>
      <c r="B88" s="1" t="s">
        <v>95</v>
      </c>
      <c r="C88" s="2" t="s">
        <v>96</v>
      </c>
      <c r="D88" s="2" t="s">
        <v>607</v>
      </c>
      <c r="E88" s="5">
        <v>1000</v>
      </c>
      <c r="F88" s="14">
        <v>34.1</v>
      </c>
      <c r="G88" s="4" t="s">
        <v>162</v>
      </c>
      <c r="H88" s="4">
        <f t="shared" si="2"/>
        <v>0.53749107764811099</v>
      </c>
      <c r="I88" s="4">
        <f t="shared" si="3"/>
        <v>5.5899072075403539E-2</v>
      </c>
    </row>
    <row r="89" spans="1:9" s="1" customFormat="1" x14ac:dyDescent="0.35">
      <c r="A89" s="15" t="s">
        <v>985</v>
      </c>
      <c r="B89" s="1" t="s">
        <v>95</v>
      </c>
      <c r="C89" s="2" t="s">
        <v>96</v>
      </c>
      <c r="D89" s="2" t="s">
        <v>99</v>
      </c>
      <c r="E89" s="5">
        <v>830</v>
      </c>
      <c r="F89" s="14">
        <v>26</v>
      </c>
      <c r="G89" s="4" t="s">
        <v>162</v>
      </c>
      <c r="H89" s="4">
        <f t="shared" si="2"/>
        <v>0.52864922337278109</v>
      </c>
      <c r="I89" s="4">
        <f t="shared" si="3"/>
        <v>5.4979519230769228E-2</v>
      </c>
    </row>
    <row r="90" spans="1:9" s="1" customFormat="1" x14ac:dyDescent="0.35">
      <c r="A90" s="15" t="s">
        <v>984</v>
      </c>
      <c r="B90" s="1" t="s">
        <v>95</v>
      </c>
      <c r="C90" s="2" t="s">
        <v>96</v>
      </c>
      <c r="D90" s="2" t="s">
        <v>440</v>
      </c>
      <c r="E90" s="5">
        <v>2534</v>
      </c>
      <c r="F90" s="14">
        <v>42.7</v>
      </c>
      <c r="G90" s="4" t="s">
        <v>162</v>
      </c>
      <c r="H90" s="4">
        <f t="shared" si="2"/>
        <v>5.5775580489115821</v>
      </c>
      <c r="I90" s="4">
        <f t="shared" si="3"/>
        <v>0.5800660370868046</v>
      </c>
    </row>
    <row r="91" spans="1:9" s="1" customFormat="1" x14ac:dyDescent="0.35">
      <c r="A91" s="15" t="s">
        <v>984</v>
      </c>
      <c r="B91" s="1" t="s">
        <v>95</v>
      </c>
      <c r="C91" s="2" t="s">
        <v>96</v>
      </c>
      <c r="D91" s="2" t="s">
        <v>440</v>
      </c>
      <c r="E91" s="5">
        <v>2072</v>
      </c>
      <c r="F91" s="14">
        <v>37.5</v>
      </c>
      <c r="G91" s="4" t="s">
        <v>162</v>
      </c>
      <c r="H91" s="4">
        <f t="shared" si="2"/>
        <v>3.9535454435555555</v>
      </c>
      <c r="I91" s="4">
        <f t="shared" si="3"/>
        <v>0.41116872612977773</v>
      </c>
    </row>
    <row r="92" spans="1:9" s="1" customFormat="1" x14ac:dyDescent="0.35">
      <c r="A92" s="15" t="s">
        <v>984</v>
      </c>
      <c r="B92" s="1" t="s">
        <v>95</v>
      </c>
      <c r="C92" s="2" t="s">
        <v>96</v>
      </c>
      <c r="D92" s="2" t="s">
        <v>383</v>
      </c>
      <c r="E92" s="5">
        <v>919</v>
      </c>
      <c r="F92" s="14">
        <v>28.3</v>
      </c>
      <c r="G92" s="4" t="s">
        <v>162</v>
      </c>
      <c r="H92" s="4">
        <f t="shared" si="2"/>
        <v>0.60569457025933648</v>
      </c>
      <c r="I92" s="4">
        <f t="shared" si="3"/>
        <v>6.2992235306970984E-2</v>
      </c>
    </row>
    <row r="93" spans="1:9" s="1" customFormat="1" x14ac:dyDescent="0.35">
      <c r="A93" s="15" t="s">
        <v>984</v>
      </c>
      <c r="B93" s="1" t="s">
        <v>95</v>
      </c>
      <c r="C93" s="2" t="s">
        <v>96</v>
      </c>
      <c r="D93" s="2" t="s">
        <v>441</v>
      </c>
      <c r="E93" s="5">
        <v>670</v>
      </c>
      <c r="F93" s="14">
        <v>32.299999999999997</v>
      </c>
      <c r="G93" s="4" t="s">
        <v>162</v>
      </c>
      <c r="H93" s="4">
        <f t="shared" si="2"/>
        <v>0.18017701214427442</v>
      </c>
      <c r="I93" s="4">
        <f t="shared" si="3"/>
        <v>1.8738409263004539E-2</v>
      </c>
    </row>
    <row r="94" spans="1:9" s="1" customFormat="1" x14ac:dyDescent="0.35">
      <c r="A94" s="15" t="s">
        <v>984</v>
      </c>
      <c r="B94" s="1" t="s">
        <v>95</v>
      </c>
      <c r="C94" s="2" t="s">
        <v>96</v>
      </c>
      <c r="D94" s="2" t="s">
        <v>442</v>
      </c>
      <c r="E94" s="5">
        <v>1057</v>
      </c>
      <c r="F94" s="14">
        <v>33.6</v>
      </c>
      <c r="G94" s="4" t="s">
        <v>162</v>
      </c>
      <c r="H94" s="4">
        <f t="shared" si="2"/>
        <v>0.65377216254340276</v>
      </c>
      <c r="I94" s="4">
        <f t="shared" si="3"/>
        <v>6.7992304904513884E-2</v>
      </c>
    </row>
    <row r="95" spans="1:9" s="1" customFormat="1" x14ac:dyDescent="0.35">
      <c r="A95" s="15" t="s">
        <v>984</v>
      </c>
      <c r="B95" s="1" t="s">
        <v>95</v>
      </c>
      <c r="C95" s="2" t="s">
        <v>96</v>
      </c>
      <c r="D95" s="2" t="s">
        <v>443</v>
      </c>
      <c r="E95" s="5">
        <v>1131</v>
      </c>
      <c r="F95" s="14">
        <v>36.700000000000003</v>
      </c>
      <c r="G95" s="4" t="s">
        <v>162</v>
      </c>
      <c r="H95" s="4">
        <f t="shared" si="2"/>
        <v>0.67132945665570309</v>
      </c>
      <c r="I95" s="4">
        <f t="shared" si="3"/>
        <v>6.9818263492193125E-2</v>
      </c>
    </row>
    <row r="96" spans="1:9" s="1" customFormat="1" x14ac:dyDescent="0.35">
      <c r="A96" s="15" t="s">
        <v>984</v>
      </c>
      <c r="B96" s="1" t="s">
        <v>95</v>
      </c>
      <c r="C96" s="2" t="s">
        <v>96</v>
      </c>
      <c r="D96" s="2" t="s">
        <v>443</v>
      </c>
      <c r="E96" s="5">
        <v>1118</v>
      </c>
      <c r="F96" s="14">
        <v>35.4</v>
      </c>
      <c r="G96" s="4" t="s">
        <v>162</v>
      </c>
      <c r="H96" s="4">
        <f t="shared" si="2"/>
        <v>0.69694563742858062</v>
      </c>
      <c r="I96" s="4">
        <f t="shared" si="3"/>
        <v>7.2482346292572372E-2</v>
      </c>
    </row>
    <row r="97" spans="1:9" s="1" customFormat="1" x14ac:dyDescent="0.35">
      <c r="A97" s="15" t="s">
        <v>984</v>
      </c>
      <c r="B97" s="1" t="s">
        <v>95</v>
      </c>
      <c r="C97" s="2" t="s">
        <v>96</v>
      </c>
      <c r="D97" s="2" t="s">
        <v>444</v>
      </c>
      <c r="E97" s="5">
        <v>803</v>
      </c>
      <c r="F97" s="14">
        <v>24.1</v>
      </c>
      <c r="G97" s="4" t="s">
        <v>162</v>
      </c>
      <c r="H97" s="4">
        <f t="shared" si="2"/>
        <v>0.55717621403729267</v>
      </c>
      <c r="I97" s="4">
        <f t="shared" si="3"/>
        <v>5.7946326259878431E-2</v>
      </c>
    </row>
    <row r="98" spans="1:9" s="1" customFormat="1" x14ac:dyDescent="0.35">
      <c r="A98" s="15" t="s">
        <v>985</v>
      </c>
      <c r="B98" s="1" t="s">
        <v>95</v>
      </c>
      <c r="C98" s="2" t="s">
        <v>96</v>
      </c>
      <c r="D98" s="2" t="s">
        <v>100</v>
      </c>
      <c r="E98" s="5">
        <v>870</v>
      </c>
      <c r="F98" s="14">
        <v>30</v>
      </c>
      <c r="G98" s="4" t="s">
        <v>162</v>
      </c>
      <c r="H98" s="4">
        <f t="shared" si="2"/>
        <v>0.45729375</v>
      </c>
      <c r="I98" s="4">
        <f t="shared" si="3"/>
        <v>4.7558549999999998E-2</v>
      </c>
    </row>
    <row r="99" spans="1:9" s="1" customFormat="1" x14ac:dyDescent="0.35">
      <c r="A99" s="15" t="s">
        <v>988</v>
      </c>
      <c r="B99" s="1" t="s">
        <v>95</v>
      </c>
      <c r="C99" s="2" t="s">
        <v>96</v>
      </c>
      <c r="D99" s="2" t="s">
        <v>608</v>
      </c>
      <c r="E99" s="5">
        <v>970</v>
      </c>
      <c r="F99" s="14">
        <v>23</v>
      </c>
      <c r="G99" s="4" t="s">
        <v>162</v>
      </c>
      <c r="H99" s="4">
        <f t="shared" si="2"/>
        <v>1.0782998582230623</v>
      </c>
      <c r="I99" s="4">
        <f t="shared" si="3"/>
        <v>0.11214318525519849</v>
      </c>
    </row>
    <row r="100" spans="1:9" s="1" customFormat="1" x14ac:dyDescent="0.35">
      <c r="A100" s="15" t="s">
        <v>984</v>
      </c>
      <c r="B100" s="1" t="s">
        <v>95</v>
      </c>
      <c r="C100" s="2" t="s">
        <v>96</v>
      </c>
      <c r="D100" s="2" t="s">
        <v>292</v>
      </c>
      <c r="E100" s="5">
        <v>1098</v>
      </c>
      <c r="F100" s="14">
        <v>24.9</v>
      </c>
      <c r="G100" s="4" t="s">
        <v>162</v>
      </c>
      <c r="H100" s="4">
        <f t="shared" si="2"/>
        <v>1.3344070982726086</v>
      </c>
      <c r="I100" s="4">
        <f t="shared" si="3"/>
        <v>0.13877833822035129</v>
      </c>
    </row>
    <row r="101" spans="1:9" s="1" customFormat="1" x14ac:dyDescent="0.35">
      <c r="A101" s="15" t="s">
        <v>984</v>
      </c>
      <c r="B101" s="1" t="s">
        <v>95</v>
      </c>
      <c r="C101" s="2" t="s">
        <v>96</v>
      </c>
      <c r="D101" s="2" t="s">
        <v>292</v>
      </c>
      <c r="E101" s="5">
        <v>986</v>
      </c>
      <c r="F101" s="14">
        <v>23.9</v>
      </c>
      <c r="G101" s="4" t="s">
        <v>162</v>
      </c>
      <c r="H101" s="4">
        <f t="shared" si="2"/>
        <v>1.0488538103324523</v>
      </c>
      <c r="I101" s="4">
        <f t="shared" si="3"/>
        <v>0.10908079627457504</v>
      </c>
    </row>
    <row r="102" spans="1:9" s="1" customFormat="1" x14ac:dyDescent="0.35">
      <c r="A102" s="15" t="s">
        <v>988</v>
      </c>
      <c r="B102" s="1" t="s">
        <v>95</v>
      </c>
      <c r="C102" s="2" t="s">
        <v>96</v>
      </c>
      <c r="D102" s="2" t="s">
        <v>609</v>
      </c>
      <c r="E102" s="5">
        <v>1050</v>
      </c>
      <c r="F102" s="14">
        <v>29.8</v>
      </c>
      <c r="G102" s="4" t="s">
        <v>162</v>
      </c>
      <c r="H102" s="4">
        <f t="shared" si="2"/>
        <v>0.81473314828160892</v>
      </c>
      <c r="I102" s="4">
        <f t="shared" si="3"/>
        <v>8.4732247421287321E-2</v>
      </c>
    </row>
    <row r="103" spans="1:9" s="1" customFormat="1" x14ac:dyDescent="0.35">
      <c r="A103" s="15" t="s">
        <v>988</v>
      </c>
      <c r="B103" s="1" t="s">
        <v>95</v>
      </c>
      <c r="C103" s="2" t="s">
        <v>96</v>
      </c>
      <c r="D103" s="2" t="s">
        <v>557</v>
      </c>
      <c r="E103" s="5">
        <v>720</v>
      </c>
      <c r="F103" s="14">
        <v>29</v>
      </c>
      <c r="G103" s="4" t="s">
        <v>162</v>
      </c>
      <c r="H103" s="4">
        <f t="shared" si="2"/>
        <v>0.27738406658739595</v>
      </c>
      <c r="I103" s="4">
        <f t="shared" si="3"/>
        <v>2.8847942925089177E-2</v>
      </c>
    </row>
    <row r="104" spans="1:9" s="1" customFormat="1" x14ac:dyDescent="0.35">
      <c r="A104" s="15" t="s">
        <v>985</v>
      </c>
      <c r="B104" s="1" t="s">
        <v>95</v>
      </c>
      <c r="C104" s="2" t="s">
        <v>96</v>
      </c>
      <c r="D104" s="2" t="s">
        <v>101</v>
      </c>
      <c r="E104" s="5">
        <v>1130</v>
      </c>
      <c r="F104" s="14">
        <v>32</v>
      </c>
      <c r="G104" s="4" t="s">
        <v>162</v>
      </c>
      <c r="H104" s="4">
        <f t="shared" si="2"/>
        <v>0.88067443847656246</v>
      </c>
      <c r="I104" s="4">
        <f t="shared" si="3"/>
        <v>9.1590141601562494E-2</v>
      </c>
    </row>
    <row r="105" spans="1:9" s="1" customFormat="1" x14ac:dyDescent="0.35">
      <c r="A105" s="15" t="s">
        <v>988</v>
      </c>
      <c r="B105" s="1" t="s">
        <v>95</v>
      </c>
      <c r="C105" s="2" t="s">
        <v>96</v>
      </c>
      <c r="D105" s="2" t="s">
        <v>610</v>
      </c>
      <c r="E105" s="5">
        <v>930</v>
      </c>
      <c r="F105" s="14">
        <v>32</v>
      </c>
      <c r="G105" s="4" t="s">
        <v>162</v>
      </c>
      <c r="H105" s="4">
        <f t="shared" si="2"/>
        <v>0.49094055175781248</v>
      </c>
      <c r="I105" s="4">
        <f t="shared" si="3"/>
        <v>5.1057817382812502E-2</v>
      </c>
    </row>
    <row r="106" spans="1:9" s="1" customFormat="1" x14ac:dyDescent="0.35">
      <c r="A106" s="15" t="s">
        <v>985</v>
      </c>
      <c r="B106" s="1" t="s">
        <v>95</v>
      </c>
      <c r="C106" s="2" t="s">
        <v>96</v>
      </c>
      <c r="D106" s="2" t="s">
        <v>102</v>
      </c>
      <c r="E106" s="5">
        <v>580</v>
      </c>
      <c r="F106" s="14">
        <v>23</v>
      </c>
      <c r="G106" s="4" t="s">
        <v>162</v>
      </c>
      <c r="H106" s="4">
        <f t="shared" si="2"/>
        <v>0.23051984877126655</v>
      </c>
      <c r="I106" s="4">
        <f t="shared" si="3"/>
        <v>2.3974064272211722E-2</v>
      </c>
    </row>
    <row r="107" spans="1:9" s="1" customFormat="1" x14ac:dyDescent="0.35">
      <c r="A107" s="15" t="s">
        <v>985</v>
      </c>
      <c r="B107" s="1" t="s">
        <v>95</v>
      </c>
      <c r="C107" s="2" t="s">
        <v>96</v>
      </c>
      <c r="D107" s="2" t="s">
        <v>103</v>
      </c>
      <c r="E107" s="5">
        <v>1000</v>
      </c>
      <c r="F107" s="14">
        <v>25</v>
      </c>
      <c r="G107" s="4" t="s">
        <v>162</v>
      </c>
      <c r="H107" s="4">
        <f t="shared" si="2"/>
        <v>1</v>
      </c>
      <c r="I107" s="4">
        <f t="shared" si="3"/>
        <v>0.104</v>
      </c>
    </row>
    <row r="108" spans="1:9" s="1" customFormat="1" x14ac:dyDescent="0.35">
      <c r="A108" s="15" t="s">
        <v>984</v>
      </c>
      <c r="B108" s="1" t="s">
        <v>95</v>
      </c>
      <c r="C108" s="2" t="s">
        <v>96</v>
      </c>
      <c r="D108" s="2" t="s">
        <v>445</v>
      </c>
      <c r="E108" s="5">
        <v>1364</v>
      </c>
      <c r="F108" s="14">
        <v>31</v>
      </c>
      <c r="G108" s="4" t="s">
        <v>162</v>
      </c>
      <c r="H108" s="4">
        <f t="shared" si="2"/>
        <v>1.6504399999999999</v>
      </c>
      <c r="I108" s="4">
        <f t="shared" si="3"/>
        <v>0.17164575999999998</v>
      </c>
    </row>
    <row r="109" spans="1:9" s="1" customFormat="1" x14ac:dyDescent="0.35">
      <c r="A109" s="15" t="s">
        <v>988</v>
      </c>
      <c r="B109" s="1" t="s">
        <v>95</v>
      </c>
      <c r="C109" s="2" t="s">
        <v>96</v>
      </c>
      <c r="D109" s="2" t="s">
        <v>611</v>
      </c>
      <c r="E109" s="5">
        <v>700</v>
      </c>
      <c r="F109" s="14">
        <v>24.8</v>
      </c>
      <c r="G109" s="4" t="s">
        <v>162</v>
      </c>
      <c r="H109" s="4">
        <f t="shared" si="2"/>
        <v>0.34855456555671177</v>
      </c>
      <c r="I109" s="4">
        <f t="shared" si="3"/>
        <v>3.6249674817898016E-2</v>
      </c>
    </row>
    <row r="110" spans="1:9" s="1" customFormat="1" x14ac:dyDescent="0.35">
      <c r="A110" s="15" t="s">
        <v>985</v>
      </c>
      <c r="B110" s="1" t="s">
        <v>95</v>
      </c>
      <c r="C110" s="2" t="s">
        <v>96</v>
      </c>
      <c r="D110" s="2" t="s">
        <v>104</v>
      </c>
      <c r="E110" s="5">
        <v>1420</v>
      </c>
      <c r="F110" s="14">
        <v>32</v>
      </c>
      <c r="G110" s="4" t="s">
        <v>162</v>
      </c>
      <c r="H110" s="4">
        <f t="shared" si="2"/>
        <v>1.7476123046875001</v>
      </c>
      <c r="I110" s="4">
        <f t="shared" si="3"/>
        <v>0.1817516796875</v>
      </c>
    </row>
    <row r="111" spans="1:9" s="1" customFormat="1" x14ac:dyDescent="0.35">
      <c r="A111" s="15" t="s">
        <v>984</v>
      </c>
      <c r="B111" s="1" t="s">
        <v>95</v>
      </c>
      <c r="C111" s="2" t="s">
        <v>96</v>
      </c>
      <c r="D111" s="2" t="s">
        <v>446</v>
      </c>
      <c r="E111" s="5">
        <v>1060</v>
      </c>
      <c r="F111" s="14">
        <v>27</v>
      </c>
      <c r="G111" s="4" t="s">
        <v>162</v>
      </c>
      <c r="H111" s="4">
        <f t="shared" si="2"/>
        <v>1.0211042524005487</v>
      </c>
      <c r="I111" s="4">
        <f t="shared" si="3"/>
        <v>0.10619484224965707</v>
      </c>
    </row>
    <row r="112" spans="1:9" s="1" customFormat="1" x14ac:dyDescent="0.35">
      <c r="A112" s="15" t="s">
        <v>984</v>
      </c>
      <c r="B112" s="1" t="s">
        <v>95</v>
      </c>
      <c r="C112" s="2" t="s">
        <v>96</v>
      </c>
      <c r="D112" s="2" t="s">
        <v>447</v>
      </c>
      <c r="E112" s="5">
        <v>624</v>
      </c>
      <c r="F112" s="14">
        <v>26.4</v>
      </c>
      <c r="G112" s="4" t="s">
        <v>162</v>
      </c>
      <c r="H112" s="4">
        <f t="shared" si="2"/>
        <v>0.21788429752066116</v>
      </c>
      <c r="I112" s="4">
        <f t="shared" si="3"/>
        <v>2.2659966942148762E-2</v>
      </c>
    </row>
    <row r="113" spans="1:9" s="1" customFormat="1" x14ac:dyDescent="0.35">
      <c r="A113" s="15" t="s">
        <v>988</v>
      </c>
      <c r="B113" s="1" t="s">
        <v>95</v>
      </c>
      <c r="C113" s="2" t="s">
        <v>448</v>
      </c>
      <c r="D113" s="2" t="s">
        <v>591</v>
      </c>
      <c r="E113" s="5">
        <v>620</v>
      </c>
      <c r="F113" s="14">
        <v>25</v>
      </c>
      <c r="G113" s="4" t="s">
        <v>162</v>
      </c>
      <c r="H113" s="4">
        <f t="shared" si="2"/>
        <v>0.23832799999999998</v>
      </c>
      <c r="I113" s="4">
        <f t="shared" si="3"/>
        <v>2.4786111999999999E-2</v>
      </c>
    </row>
    <row r="114" spans="1:9" s="1" customFormat="1" x14ac:dyDescent="0.35">
      <c r="A114" s="15" t="s">
        <v>988</v>
      </c>
      <c r="B114" s="1" t="s">
        <v>95</v>
      </c>
      <c r="C114" s="2" t="s">
        <v>448</v>
      </c>
      <c r="D114" s="2" t="s">
        <v>592</v>
      </c>
      <c r="E114" s="5">
        <v>700</v>
      </c>
      <c r="F114" s="14">
        <v>20.7</v>
      </c>
      <c r="G114" s="4" t="s">
        <v>162</v>
      </c>
      <c r="H114" s="4">
        <f t="shared" si="2"/>
        <v>0.50030339097761911</v>
      </c>
      <c r="I114" s="4">
        <f t="shared" si="3"/>
        <v>5.2031552661672392E-2</v>
      </c>
    </row>
    <row r="115" spans="1:9" s="1" customFormat="1" x14ac:dyDescent="0.35">
      <c r="A115" s="15" t="s">
        <v>984</v>
      </c>
      <c r="B115" s="1" t="s">
        <v>95</v>
      </c>
      <c r="C115" s="2" t="s">
        <v>448</v>
      </c>
      <c r="D115" s="2" t="s">
        <v>449</v>
      </c>
      <c r="E115" s="5">
        <v>730</v>
      </c>
      <c r="F115" s="14">
        <v>23.5</v>
      </c>
      <c r="G115" s="4" t="s">
        <v>162</v>
      </c>
      <c r="H115" s="4">
        <f t="shared" si="2"/>
        <v>0.44026369397917609</v>
      </c>
      <c r="I115" s="4">
        <f t="shared" si="3"/>
        <v>4.5787424173834315E-2</v>
      </c>
    </row>
    <row r="116" spans="1:9" s="1" customFormat="1" x14ac:dyDescent="0.35">
      <c r="A116" s="15" t="s">
        <v>984</v>
      </c>
      <c r="B116" s="1" t="s">
        <v>95</v>
      </c>
      <c r="C116" s="2" t="s">
        <v>448</v>
      </c>
      <c r="D116" s="2" t="s">
        <v>449</v>
      </c>
      <c r="E116" s="5">
        <v>765</v>
      </c>
      <c r="F116" s="14">
        <v>23.5</v>
      </c>
      <c r="G116" s="4" t="s">
        <v>162</v>
      </c>
      <c r="H116" s="4">
        <f t="shared" si="2"/>
        <v>0.50667397578089635</v>
      </c>
      <c r="I116" s="4">
        <f t="shared" si="3"/>
        <v>5.2694093481213219E-2</v>
      </c>
    </row>
    <row r="117" spans="1:9" s="1" customFormat="1" x14ac:dyDescent="0.35">
      <c r="A117" s="15" t="s">
        <v>988</v>
      </c>
      <c r="B117" s="1" t="s">
        <v>95</v>
      </c>
      <c r="C117" s="2" t="s">
        <v>448</v>
      </c>
      <c r="D117" s="2" t="s">
        <v>593</v>
      </c>
      <c r="E117" s="5">
        <v>630</v>
      </c>
      <c r="F117" s="14">
        <v>25.5</v>
      </c>
      <c r="G117" s="4" t="s">
        <v>162</v>
      </c>
      <c r="H117" s="4">
        <f t="shared" si="2"/>
        <v>0.24033737024221452</v>
      </c>
      <c r="I117" s="4">
        <f t="shared" si="3"/>
        <v>2.4995086505190309E-2</v>
      </c>
    </row>
    <row r="118" spans="1:9" s="1" customFormat="1" x14ac:dyDescent="0.35">
      <c r="A118" s="15" t="s">
        <v>988</v>
      </c>
      <c r="B118" s="1" t="s">
        <v>95</v>
      </c>
      <c r="C118" s="2" t="s">
        <v>448</v>
      </c>
      <c r="D118" s="2" t="s">
        <v>594</v>
      </c>
      <c r="E118" s="5">
        <v>780</v>
      </c>
      <c r="F118" s="14">
        <v>25</v>
      </c>
      <c r="G118" s="4" t="s">
        <v>162</v>
      </c>
      <c r="H118" s="4">
        <f t="shared" si="2"/>
        <v>0.47455199999999997</v>
      </c>
      <c r="I118" s="4">
        <f t="shared" si="3"/>
        <v>4.9353408000000001E-2</v>
      </c>
    </row>
    <row r="119" spans="1:9" s="1" customFormat="1" x14ac:dyDescent="0.35">
      <c r="A119" s="15" t="s">
        <v>988</v>
      </c>
      <c r="B119" s="1" t="s">
        <v>95</v>
      </c>
      <c r="C119" s="2" t="s">
        <v>448</v>
      </c>
      <c r="D119" s="2" t="s">
        <v>595</v>
      </c>
      <c r="E119" s="5">
        <v>800</v>
      </c>
      <c r="F119" s="14">
        <v>22.1</v>
      </c>
      <c r="G119" s="4" t="s">
        <v>162</v>
      </c>
      <c r="H119" s="4">
        <f t="shared" si="2"/>
        <v>0.6551872402284965</v>
      </c>
      <c r="I119" s="4">
        <f t="shared" si="3"/>
        <v>6.8139472983763633E-2</v>
      </c>
    </row>
    <row r="120" spans="1:9" s="1" customFormat="1" x14ac:dyDescent="0.35">
      <c r="A120" s="15" t="s">
        <v>988</v>
      </c>
      <c r="B120" s="1" t="s">
        <v>95</v>
      </c>
      <c r="C120" s="2" t="s">
        <v>448</v>
      </c>
      <c r="D120" s="2" t="s">
        <v>596</v>
      </c>
      <c r="E120" s="5">
        <v>700</v>
      </c>
      <c r="F120" s="14">
        <v>23.7</v>
      </c>
      <c r="G120" s="4" t="s">
        <v>162</v>
      </c>
      <c r="H120" s="4">
        <f t="shared" si="2"/>
        <v>0.38166070252274387</v>
      </c>
      <c r="I120" s="4">
        <f t="shared" si="3"/>
        <v>3.9692713062365367E-2</v>
      </c>
    </row>
    <row r="121" spans="1:9" s="1" customFormat="1" x14ac:dyDescent="0.35">
      <c r="A121" s="15" t="s">
        <v>988</v>
      </c>
      <c r="B121" s="1" t="s">
        <v>95</v>
      </c>
      <c r="C121" s="2" t="s">
        <v>448</v>
      </c>
      <c r="D121" s="2" t="s">
        <v>597</v>
      </c>
      <c r="E121" s="5">
        <v>730</v>
      </c>
      <c r="F121" s="14">
        <v>32</v>
      </c>
      <c r="G121" s="4" t="s">
        <v>162</v>
      </c>
      <c r="H121" s="4">
        <f t="shared" si="2"/>
        <v>0.2374371337890625</v>
      </c>
      <c r="I121" s="4">
        <f t="shared" si="3"/>
        <v>2.4693461914062499E-2</v>
      </c>
    </row>
    <row r="122" spans="1:9" s="1" customFormat="1" x14ac:dyDescent="0.35">
      <c r="A122" s="15" t="s">
        <v>988</v>
      </c>
      <c r="B122" s="1" t="s">
        <v>95</v>
      </c>
      <c r="C122" s="2" t="s">
        <v>448</v>
      </c>
      <c r="D122" s="2" t="s">
        <v>598</v>
      </c>
      <c r="E122" s="5">
        <v>590</v>
      </c>
      <c r="F122" s="14">
        <v>25</v>
      </c>
      <c r="G122" s="4" t="s">
        <v>162</v>
      </c>
      <c r="H122" s="4">
        <f t="shared" si="2"/>
        <v>0.20537900000000001</v>
      </c>
      <c r="I122" s="4">
        <f t="shared" si="3"/>
        <v>2.1359416000000003E-2</v>
      </c>
    </row>
    <row r="123" spans="1:9" s="1" customFormat="1" x14ac:dyDescent="0.35">
      <c r="A123" s="15" t="s">
        <v>988</v>
      </c>
      <c r="B123" s="1" t="s">
        <v>95</v>
      </c>
      <c r="C123" s="2" t="s">
        <v>448</v>
      </c>
      <c r="D123" s="2" t="s">
        <v>599</v>
      </c>
      <c r="E123" s="5">
        <v>610</v>
      </c>
      <c r="F123" s="14">
        <v>26</v>
      </c>
      <c r="G123" s="4" t="s">
        <v>162</v>
      </c>
      <c r="H123" s="4">
        <f t="shared" si="2"/>
        <v>0.20985669378698224</v>
      </c>
      <c r="I123" s="4">
        <f t="shared" si="3"/>
        <v>2.1825096153846153E-2</v>
      </c>
    </row>
    <row r="124" spans="1:9" s="1" customFormat="1" x14ac:dyDescent="0.35">
      <c r="A124" s="15" t="s">
        <v>988</v>
      </c>
      <c r="B124" s="1" t="s">
        <v>95</v>
      </c>
      <c r="C124" s="2" t="s">
        <v>448</v>
      </c>
      <c r="D124" s="2" t="s">
        <v>600</v>
      </c>
      <c r="E124" s="5">
        <v>760</v>
      </c>
      <c r="F124" s="14">
        <v>33</v>
      </c>
      <c r="G124" s="4" t="s">
        <v>162</v>
      </c>
      <c r="H124" s="4">
        <f t="shared" si="2"/>
        <v>0.25193755739210288</v>
      </c>
      <c r="I124" s="4">
        <f t="shared" si="3"/>
        <v>2.6201505968778696E-2</v>
      </c>
    </row>
    <row r="125" spans="1:9" s="1" customFormat="1" x14ac:dyDescent="0.35">
      <c r="A125" s="15" t="s">
        <v>988</v>
      </c>
      <c r="B125" s="1" t="s">
        <v>95</v>
      </c>
      <c r="C125" s="2" t="s">
        <v>448</v>
      </c>
      <c r="D125" s="2" t="s">
        <v>601</v>
      </c>
      <c r="E125" s="5">
        <v>1100</v>
      </c>
      <c r="F125" s="14">
        <v>30</v>
      </c>
      <c r="G125" s="4" t="s">
        <v>162</v>
      </c>
      <c r="H125" s="4">
        <f t="shared" si="2"/>
        <v>0.9243055555555556</v>
      </c>
      <c r="I125" s="4">
        <f t="shared" si="3"/>
        <v>9.612777777777777E-2</v>
      </c>
    </row>
    <row r="126" spans="1:9" s="1" customFormat="1" x14ac:dyDescent="0.35">
      <c r="A126" s="15" t="s">
        <v>988</v>
      </c>
      <c r="B126" s="1" t="s">
        <v>95</v>
      </c>
      <c r="C126" s="2" t="s">
        <v>448</v>
      </c>
      <c r="D126" s="2" t="s">
        <v>602</v>
      </c>
      <c r="E126" s="5">
        <v>700</v>
      </c>
      <c r="F126" s="14">
        <v>22.7</v>
      </c>
      <c r="G126" s="4" t="s">
        <v>162</v>
      </c>
      <c r="H126" s="4">
        <f t="shared" si="2"/>
        <v>0.4160278678025966</v>
      </c>
      <c r="I126" s="4">
        <f t="shared" si="3"/>
        <v>4.3266898251470044E-2</v>
      </c>
    </row>
    <row r="127" spans="1:9" s="1" customFormat="1" x14ac:dyDescent="0.35">
      <c r="A127" s="15" t="s">
        <v>703</v>
      </c>
      <c r="B127" s="1" t="s">
        <v>95</v>
      </c>
      <c r="C127" s="2" t="s">
        <v>746</v>
      </c>
      <c r="D127" s="2" t="s">
        <v>747</v>
      </c>
      <c r="E127" s="5">
        <v>300</v>
      </c>
      <c r="F127" s="14">
        <v>24</v>
      </c>
      <c r="G127" s="4" t="s">
        <v>174</v>
      </c>
      <c r="H127" s="4">
        <f t="shared" si="2"/>
        <v>2.9296875E-2</v>
      </c>
      <c r="I127" s="4">
        <f t="shared" si="3"/>
        <v>3.0468750000000001E-3</v>
      </c>
    </row>
    <row r="128" spans="1:9" s="1" customFormat="1" x14ac:dyDescent="0.35">
      <c r="A128" s="15" t="s">
        <v>703</v>
      </c>
      <c r="B128" s="1" t="s">
        <v>95</v>
      </c>
      <c r="C128" s="2" t="s">
        <v>746</v>
      </c>
      <c r="D128" s="2" t="s">
        <v>749</v>
      </c>
      <c r="E128" s="5">
        <v>410</v>
      </c>
      <c r="F128" s="14">
        <v>30.5</v>
      </c>
      <c r="G128" s="4" t="s">
        <v>174</v>
      </c>
      <c r="H128" s="4">
        <f t="shared" si="2"/>
        <v>4.6305428648212847E-2</v>
      </c>
      <c r="I128" s="4">
        <f t="shared" si="3"/>
        <v>4.8157645794141358E-3</v>
      </c>
    </row>
    <row r="129" spans="1:9" s="1" customFormat="1" x14ac:dyDescent="0.35">
      <c r="A129" s="15" t="s">
        <v>703</v>
      </c>
      <c r="B129" s="1" t="s">
        <v>95</v>
      </c>
      <c r="C129" s="2" t="s">
        <v>746</v>
      </c>
      <c r="D129" s="2" t="s">
        <v>749</v>
      </c>
      <c r="E129" s="5">
        <v>410</v>
      </c>
      <c r="F129" s="14">
        <v>28</v>
      </c>
      <c r="G129" s="4" t="s">
        <v>174</v>
      </c>
      <c r="H129" s="4">
        <f t="shared" si="2"/>
        <v>5.4943399234693879E-2</v>
      </c>
      <c r="I129" s="4">
        <f t="shared" si="3"/>
        <v>5.7141135204081634E-3</v>
      </c>
    </row>
    <row r="130" spans="1:9" s="1" customFormat="1" x14ac:dyDescent="0.35">
      <c r="A130" s="15" t="s">
        <v>703</v>
      </c>
      <c r="B130" s="1" t="s">
        <v>95</v>
      </c>
      <c r="C130" s="2" t="s">
        <v>746</v>
      </c>
      <c r="D130" s="2" t="s">
        <v>750</v>
      </c>
      <c r="E130" s="5">
        <v>525</v>
      </c>
      <c r="F130" s="14">
        <v>29</v>
      </c>
      <c r="G130" s="4" t="s">
        <v>174</v>
      </c>
      <c r="H130" s="4">
        <f t="shared" ref="H130:H193" si="4">(E130^3/F130^2)/(1.6*10^6)</f>
        <v>0.10753799420332937</v>
      </c>
      <c r="I130" s="4">
        <f t="shared" ref="I130:I193" si="5">(0.104*E130^3/F130^2)/(1.6*10^6)</f>
        <v>1.1183951397146254E-2</v>
      </c>
    </row>
    <row r="131" spans="1:9" s="1" customFormat="1" x14ac:dyDescent="0.35">
      <c r="A131" s="15" t="s">
        <v>703</v>
      </c>
      <c r="B131" s="1" t="s">
        <v>95</v>
      </c>
      <c r="C131" s="2" t="s">
        <v>746</v>
      </c>
      <c r="D131" s="2" t="s">
        <v>90</v>
      </c>
      <c r="E131" s="5">
        <v>340</v>
      </c>
      <c r="F131" s="14">
        <v>31</v>
      </c>
      <c r="G131" s="4" t="s">
        <v>174</v>
      </c>
      <c r="H131" s="4">
        <f t="shared" si="4"/>
        <v>2.556191467221644E-2</v>
      </c>
      <c r="I131" s="4">
        <f t="shared" si="5"/>
        <v>2.6584391259105097E-3</v>
      </c>
    </row>
    <row r="132" spans="1:9" s="1" customFormat="1" x14ac:dyDescent="0.35">
      <c r="A132" s="15" t="s">
        <v>703</v>
      </c>
      <c r="B132" s="1" t="s">
        <v>95</v>
      </c>
      <c r="C132" s="2" t="s">
        <v>746</v>
      </c>
      <c r="D132" s="2" t="s">
        <v>751</v>
      </c>
      <c r="E132" s="5">
        <v>460</v>
      </c>
      <c r="F132" s="14">
        <v>28</v>
      </c>
      <c r="G132" s="4" t="s">
        <v>174</v>
      </c>
      <c r="H132" s="4">
        <f t="shared" si="4"/>
        <v>7.759566326530612E-2</v>
      </c>
      <c r="I132" s="4">
        <f t="shared" si="5"/>
        <v>8.0699489795918369E-3</v>
      </c>
    </row>
    <row r="133" spans="1:9" s="1" customFormat="1" x14ac:dyDescent="0.35">
      <c r="A133" s="15" t="s">
        <v>703</v>
      </c>
      <c r="B133" s="1" t="s">
        <v>95</v>
      </c>
      <c r="C133" s="2" t="s">
        <v>746</v>
      </c>
      <c r="D133" s="2" t="s">
        <v>753</v>
      </c>
      <c r="E133" s="5">
        <v>580</v>
      </c>
      <c r="F133" s="14">
        <v>34</v>
      </c>
      <c r="G133" s="4" t="s">
        <v>174</v>
      </c>
      <c r="H133" s="4">
        <f t="shared" si="4"/>
        <v>0.10548875432525952</v>
      </c>
      <c r="I133" s="4">
        <f t="shared" si="5"/>
        <v>1.0970830449826991E-2</v>
      </c>
    </row>
    <row r="134" spans="1:9" s="1" customFormat="1" x14ac:dyDescent="0.35">
      <c r="A134" s="15" t="s">
        <v>703</v>
      </c>
      <c r="B134" s="1" t="s">
        <v>95</v>
      </c>
      <c r="C134" s="2" t="s">
        <v>746</v>
      </c>
      <c r="D134" s="2" t="s">
        <v>64</v>
      </c>
      <c r="E134" s="5">
        <v>250</v>
      </c>
      <c r="F134" s="14">
        <v>22</v>
      </c>
      <c r="G134" s="4" t="s">
        <v>174</v>
      </c>
      <c r="H134" s="4">
        <f t="shared" si="4"/>
        <v>2.0176911157024791E-2</v>
      </c>
      <c r="I134" s="4">
        <f t="shared" si="5"/>
        <v>2.0983987603305785E-3</v>
      </c>
    </row>
    <row r="135" spans="1:9" s="1" customFormat="1" x14ac:dyDescent="0.35">
      <c r="A135" s="15" t="s">
        <v>703</v>
      </c>
      <c r="B135" s="1" t="s">
        <v>95</v>
      </c>
      <c r="C135" s="2" t="s">
        <v>746</v>
      </c>
      <c r="D135" s="2" t="s">
        <v>64</v>
      </c>
      <c r="E135" s="5">
        <v>290</v>
      </c>
      <c r="F135" s="14">
        <v>23</v>
      </c>
      <c r="G135" s="4" t="s">
        <v>174</v>
      </c>
      <c r="H135" s="4">
        <f t="shared" si="4"/>
        <v>2.8814981096408319E-2</v>
      </c>
      <c r="I135" s="4">
        <f t="shared" si="5"/>
        <v>2.9967580340264652E-3</v>
      </c>
    </row>
    <row r="136" spans="1:9" s="1" customFormat="1" x14ac:dyDescent="0.35">
      <c r="A136" s="15" t="s">
        <v>703</v>
      </c>
      <c r="B136" s="1" t="s">
        <v>95</v>
      </c>
      <c r="C136" s="2" t="s">
        <v>746</v>
      </c>
      <c r="D136" s="2" t="s">
        <v>754</v>
      </c>
      <c r="E136" s="5">
        <v>380</v>
      </c>
      <c r="F136" s="14">
        <v>24</v>
      </c>
      <c r="G136" s="4" t="s">
        <v>174</v>
      </c>
      <c r="H136" s="4">
        <f t="shared" si="4"/>
        <v>5.9539930555555558E-2</v>
      </c>
      <c r="I136" s="4">
        <f t="shared" si="5"/>
        <v>6.1921527777777782E-3</v>
      </c>
    </row>
    <row r="137" spans="1:9" s="1" customFormat="1" x14ac:dyDescent="0.35">
      <c r="A137" s="15" t="s">
        <v>703</v>
      </c>
      <c r="B137" s="1" t="s">
        <v>95</v>
      </c>
      <c r="C137" s="2" t="s">
        <v>746</v>
      </c>
      <c r="D137" s="2" t="s">
        <v>375</v>
      </c>
      <c r="E137" s="5">
        <v>335</v>
      </c>
      <c r="F137" s="14">
        <v>24</v>
      </c>
      <c r="G137" s="4" t="s">
        <v>174</v>
      </c>
      <c r="H137" s="4">
        <f t="shared" si="4"/>
        <v>4.0793592664930559E-2</v>
      </c>
      <c r="I137" s="4">
        <f t="shared" si="5"/>
        <v>4.2425336371527773E-3</v>
      </c>
    </row>
    <row r="138" spans="1:9" s="1" customFormat="1" x14ac:dyDescent="0.35">
      <c r="A138" s="15" t="s">
        <v>703</v>
      </c>
      <c r="B138" s="1" t="s">
        <v>95</v>
      </c>
      <c r="C138" s="2" t="s">
        <v>746</v>
      </c>
      <c r="D138" s="2" t="s">
        <v>747</v>
      </c>
      <c r="E138" s="5">
        <v>330</v>
      </c>
      <c r="F138" s="14">
        <v>24</v>
      </c>
      <c r="G138" s="4" t="s">
        <v>748</v>
      </c>
      <c r="H138" s="4">
        <f t="shared" si="4"/>
        <v>3.8994140625E-2</v>
      </c>
      <c r="I138" s="4">
        <f t="shared" si="5"/>
        <v>4.0553906250000004E-3</v>
      </c>
    </row>
    <row r="139" spans="1:9" s="1" customFormat="1" x14ac:dyDescent="0.35">
      <c r="A139" s="15" t="s">
        <v>703</v>
      </c>
      <c r="B139" s="1" t="s">
        <v>95</v>
      </c>
      <c r="C139" s="2" t="s">
        <v>746</v>
      </c>
      <c r="D139" s="2" t="s">
        <v>749</v>
      </c>
      <c r="E139" s="5">
        <v>410</v>
      </c>
      <c r="F139" s="14">
        <v>27</v>
      </c>
      <c r="G139" s="4" t="s">
        <v>748</v>
      </c>
      <c r="H139" s="4">
        <f t="shared" si="4"/>
        <v>5.9088648834019201E-2</v>
      </c>
      <c r="I139" s="4">
        <f t="shared" si="5"/>
        <v>6.1452194787379975E-3</v>
      </c>
    </row>
    <row r="140" spans="1:9" s="1" customFormat="1" x14ac:dyDescent="0.35">
      <c r="A140" s="15" t="s">
        <v>703</v>
      </c>
      <c r="B140" s="1" t="s">
        <v>95</v>
      </c>
      <c r="C140" s="2" t="s">
        <v>746</v>
      </c>
      <c r="D140" s="2" t="s">
        <v>90</v>
      </c>
      <c r="E140" s="5">
        <v>330</v>
      </c>
      <c r="F140" s="14">
        <v>25</v>
      </c>
      <c r="G140" s="4" t="s">
        <v>748</v>
      </c>
      <c r="H140" s="4">
        <f t="shared" si="4"/>
        <v>3.5936999999999997E-2</v>
      </c>
      <c r="I140" s="4">
        <f t="shared" si="5"/>
        <v>3.737448E-3</v>
      </c>
    </row>
    <row r="141" spans="1:9" s="1" customFormat="1" x14ac:dyDescent="0.35">
      <c r="A141" s="15" t="s">
        <v>703</v>
      </c>
      <c r="B141" s="1" t="s">
        <v>95</v>
      </c>
      <c r="C141" s="2" t="s">
        <v>746</v>
      </c>
      <c r="D141" s="2" t="s">
        <v>751</v>
      </c>
      <c r="E141" s="5">
        <v>450</v>
      </c>
      <c r="F141" s="14">
        <v>25</v>
      </c>
      <c r="G141" s="4" t="s">
        <v>748</v>
      </c>
      <c r="H141" s="4">
        <f t="shared" si="4"/>
        <v>9.1124999999999998E-2</v>
      </c>
      <c r="I141" s="4">
        <f t="shared" si="5"/>
        <v>9.477000000000001E-3</v>
      </c>
    </row>
    <row r="142" spans="1:9" s="1" customFormat="1" x14ac:dyDescent="0.35">
      <c r="A142" s="15" t="s">
        <v>703</v>
      </c>
      <c r="B142" s="1" t="s">
        <v>95</v>
      </c>
      <c r="C142" s="2" t="s">
        <v>746</v>
      </c>
      <c r="D142" s="2" t="s">
        <v>753</v>
      </c>
      <c r="E142" s="5">
        <v>590</v>
      </c>
      <c r="F142" s="14">
        <v>30</v>
      </c>
      <c r="G142" s="4" t="s">
        <v>748</v>
      </c>
      <c r="H142" s="4">
        <f t="shared" si="4"/>
        <v>0.14262430555555555</v>
      </c>
      <c r="I142" s="4">
        <f t="shared" si="5"/>
        <v>1.4832927777777777E-2</v>
      </c>
    </row>
    <row r="143" spans="1:9" s="1" customFormat="1" x14ac:dyDescent="0.35">
      <c r="A143" s="15" t="s">
        <v>703</v>
      </c>
      <c r="B143" s="1" t="s">
        <v>95</v>
      </c>
      <c r="C143" s="2" t="s">
        <v>746</v>
      </c>
      <c r="D143" s="2" t="s">
        <v>64</v>
      </c>
      <c r="E143" s="5">
        <v>290</v>
      </c>
      <c r="F143" s="14">
        <v>23</v>
      </c>
      <c r="G143" s="4" t="s">
        <v>748</v>
      </c>
      <c r="H143" s="4">
        <f t="shared" si="4"/>
        <v>2.8814981096408319E-2</v>
      </c>
      <c r="I143" s="4">
        <f t="shared" si="5"/>
        <v>2.9967580340264652E-3</v>
      </c>
    </row>
    <row r="144" spans="1:9" s="1" customFormat="1" x14ac:dyDescent="0.35">
      <c r="A144" s="15" t="s">
        <v>703</v>
      </c>
      <c r="B144" s="1" t="s">
        <v>95</v>
      </c>
      <c r="C144" s="2" t="s">
        <v>746</v>
      </c>
      <c r="D144" s="2" t="s">
        <v>754</v>
      </c>
      <c r="E144" s="5">
        <v>370</v>
      </c>
      <c r="F144" s="14">
        <v>22</v>
      </c>
      <c r="G144" s="4" t="s">
        <v>748</v>
      </c>
      <c r="H144" s="4">
        <f t="shared" si="4"/>
        <v>6.5409349173553719E-2</v>
      </c>
      <c r="I144" s="4">
        <f t="shared" si="5"/>
        <v>6.8025723140495873E-3</v>
      </c>
    </row>
    <row r="145" spans="1:9" s="1" customFormat="1" x14ac:dyDescent="0.35">
      <c r="A145" s="15" t="s">
        <v>703</v>
      </c>
      <c r="B145" s="1" t="s">
        <v>95</v>
      </c>
      <c r="C145" s="2" t="s">
        <v>746</v>
      </c>
      <c r="D145" s="2" t="s">
        <v>375</v>
      </c>
      <c r="E145" s="5">
        <v>365</v>
      </c>
      <c r="F145" s="14">
        <v>22.5</v>
      </c>
      <c r="G145" s="4" t="s">
        <v>748</v>
      </c>
      <c r="H145" s="4">
        <f t="shared" si="4"/>
        <v>6.003348765432099E-2</v>
      </c>
      <c r="I145" s="4">
        <f t="shared" si="5"/>
        <v>6.2434827160493828E-3</v>
      </c>
    </row>
    <row r="146" spans="1:9" s="1" customFormat="1" x14ac:dyDescent="0.35">
      <c r="A146" s="15" t="s">
        <v>988</v>
      </c>
      <c r="B146" s="1" t="s">
        <v>95</v>
      </c>
      <c r="C146" s="2" t="s">
        <v>105</v>
      </c>
      <c r="D146" s="2" t="s">
        <v>431</v>
      </c>
      <c r="E146" s="5">
        <v>190</v>
      </c>
      <c r="F146" s="14">
        <v>15.8</v>
      </c>
      <c r="G146" s="4" t="s">
        <v>137</v>
      </c>
      <c r="H146" s="4">
        <f t="shared" si="4"/>
        <v>1.7172228008331996E-2</v>
      </c>
      <c r="I146" s="4">
        <f t="shared" si="5"/>
        <v>1.7859117128665278E-3</v>
      </c>
    </row>
    <row r="147" spans="1:9" s="1" customFormat="1" x14ac:dyDescent="0.35">
      <c r="A147" s="15" t="s">
        <v>988</v>
      </c>
      <c r="B147" s="1" t="s">
        <v>95</v>
      </c>
      <c r="C147" s="2" t="s">
        <v>105</v>
      </c>
      <c r="D147" s="2" t="s">
        <v>22</v>
      </c>
      <c r="E147" s="5">
        <v>380</v>
      </c>
      <c r="F147" s="14">
        <v>22.5</v>
      </c>
      <c r="G147" s="4" t="s">
        <v>137</v>
      </c>
      <c r="H147" s="4">
        <f t="shared" si="4"/>
        <v>6.7743209876543212E-2</v>
      </c>
      <c r="I147" s="4">
        <f t="shared" si="5"/>
        <v>7.0452938271604931E-3</v>
      </c>
    </row>
    <row r="148" spans="1:9" s="1" customFormat="1" x14ac:dyDescent="0.35">
      <c r="A148" s="15" t="s">
        <v>988</v>
      </c>
      <c r="B148" s="1" t="s">
        <v>95</v>
      </c>
      <c r="C148" s="2" t="s">
        <v>436</v>
      </c>
      <c r="D148" s="2" t="s">
        <v>590</v>
      </c>
      <c r="E148" s="5">
        <v>280</v>
      </c>
      <c r="F148" s="14">
        <v>14.4</v>
      </c>
      <c r="G148" s="4" t="s">
        <v>137</v>
      </c>
      <c r="H148" s="4">
        <f t="shared" si="4"/>
        <v>6.6165123456790112E-2</v>
      </c>
      <c r="I148" s="4">
        <f t="shared" si="5"/>
        <v>6.8811728395061717E-3</v>
      </c>
    </row>
    <row r="149" spans="1:9" s="1" customFormat="1" x14ac:dyDescent="0.35">
      <c r="A149" s="15" t="s">
        <v>988</v>
      </c>
      <c r="B149" s="1" t="s">
        <v>95</v>
      </c>
      <c r="C149" s="2" t="s">
        <v>105</v>
      </c>
      <c r="D149" s="2" t="s">
        <v>431</v>
      </c>
      <c r="E149" s="5">
        <v>330</v>
      </c>
      <c r="F149" s="14">
        <v>21</v>
      </c>
      <c r="G149" s="4" t="s">
        <v>616</v>
      </c>
      <c r="H149" s="4">
        <f t="shared" si="4"/>
        <v>5.0931122448979592E-2</v>
      </c>
      <c r="I149" s="4">
        <f t="shared" si="5"/>
        <v>5.296836734693877E-3</v>
      </c>
    </row>
    <row r="150" spans="1:9" s="1" customFormat="1" x14ac:dyDescent="0.35">
      <c r="A150" s="15" t="s">
        <v>988</v>
      </c>
      <c r="B150" s="1" t="s">
        <v>95</v>
      </c>
      <c r="C150" s="2" t="s">
        <v>105</v>
      </c>
      <c r="D150" s="2" t="s">
        <v>22</v>
      </c>
      <c r="E150" s="5">
        <v>560</v>
      </c>
      <c r="F150" s="14">
        <v>25</v>
      </c>
      <c r="G150" s="4" t="s">
        <v>616</v>
      </c>
      <c r="H150" s="4">
        <f t="shared" si="4"/>
        <v>0.17561599999999999</v>
      </c>
      <c r="I150" s="4">
        <f t="shared" si="5"/>
        <v>1.8264064E-2</v>
      </c>
    </row>
    <row r="151" spans="1:9" s="1" customFormat="1" x14ac:dyDescent="0.35">
      <c r="A151" s="15" t="s">
        <v>988</v>
      </c>
      <c r="B151" s="1" t="s">
        <v>95</v>
      </c>
      <c r="C151" s="2" t="s">
        <v>105</v>
      </c>
      <c r="D151" s="2" t="s">
        <v>431</v>
      </c>
      <c r="E151" s="5">
        <v>430</v>
      </c>
      <c r="F151" s="14">
        <v>25.1</v>
      </c>
      <c r="G151" s="4" t="s">
        <v>617</v>
      </c>
      <c r="H151" s="4">
        <f t="shared" si="4"/>
        <v>7.8874740083490727E-2</v>
      </c>
      <c r="I151" s="4">
        <f t="shared" si="5"/>
        <v>8.2029729686830359E-3</v>
      </c>
    </row>
    <row r="152" spans="1:9" s="1" customFormat="1" x14ac:dyDescent="0.35">
      <c r="A152" s="15" t="s">
        <v>988</v>
      </c>
      <c r="B152" s="1" t="s">
        <v>95</v>
      </c>
      <c r="C152" s="2" t="s">
        <v>105</v>
      </c>
      <c r="D152" s="2" t="s">
        <v>22</v>
      </c>
      <c r="E152" s="5">
        <v>690</v>
      </c>
      <c r="F152" s="14">
        <v>24.6</v>
      </c>
      <c r="G152" s="4" t="s">
        <v>617</v>
      </c>
      <c r="H152" s="4">
        <f t="shared" si="4"/>
        <v>0.33927907495538362</v>
      </c>
      <c r="I152" s="4">
        <f t="shared" si="5"/>
        <v>3.5285023795359895E-2</v>
      </c>
    </row>
    <row r="153" spans="1:9" s="1" customFormat="1" x14ac:dyDescent="0.35">
      <c r="A153" s="15" t="s">
        <v>988</v>
      </c>
      <c r="B153" s="1" t="s">
        <v>95</v>
      </c>
      <c r="C153" s="2" t="s">
        <v>623</v>
      </c>
      <c r="D153" s="2" t="s">
        <v>624</v>
      </c>
      <c r="E153" s="5">
        <v>890</v>
      </c>
      <c r="F153" s="14">
        <v>32</v>
      </c>
      <c r="G153" s="4" t="s">
        <v>108</v>
      </c>
      <c r="H153" s="4">
        <f t="shared" si="4"/>
        <v>0.43027893066406248</v>
      </c>
      <c r="I153" s="4">
        <f t="shared" si="5"/>
        <v>4.4749008789062503E-2</v>
      </c>
    </row>
    <row r="154" spans="1:9" s="1" customFormat="1" x14ac:dyDescent="0.35">
      <c r="A154" s="15" t="s">
        <v>985</v>
      </c>
      <c r="B154" s="1" t="s">
        <v>95</v>
      </c>
      <c r="C154" s="2" t="s">
        <v>105</v>
      </c>
      <c r="D154" s="2" t="s">
        <v>107</v>
      </c>
      <c r="E154" s="5">
        <v>710</v>
      </c>
      <c r="F154" s="14">
        <v>36</v>
      </c>
      <c r="G154" s="4" t="s">
        <v>108</v>
      </c>
      <c r="H154" s="4">
        <f t="shared" si="4"/>
        <v>0.17260368441358023</v>
      </c>
      <c r="I154" s="4">
        <f t="shared" si="5"/>
        <v>1.7950783179012348E-2</v>
      </c>
    </row>
    <row r="155" spans="1:9" s="1" customFormat="1" x14ac:dyDescent="0.35">
      <c r="A155" s="15" t="s">
        <v>988</v>
      </c>
      <c r="B155" s="1" t="s">
        <v>95</v>
      </c>
      <c r="C155" s="2" t="s">
        <v>105</v>
      </c>
      <c r="D155" s="2" t="s">
        <v>612</v>
      </c>
      <c r="E155" s="5">
        <v>690</v>
      </c>
      <c r="F155" s="14">
        <v>32</v>
      </c>
      <c r="G155" s="4" t="s">
        <v>108</v>
      </c>
      <c r="H155" s="4">
        <f t="shared" si="4"/>
        <v>0.20050598144531251</v>
      </c>
      <c r="I155" s="4">
        <f t="shared" si="5"/>
        <v>2.08526220703125E-2</v>
      </c>
    </row>
    <row r="156" spans="1:9" s="1" customFormat="1" x14ac:dyDescent="0.35">
      <c r="A156" s="15" t="s">
        <v>984</v>
      </c>
      <c r="B156" s="1" t="s">
        <v>95</v>
      </c>
      <c r="C156" s="2" t="s">
        <v>105</v>
      </c>
      <c r="D156" s="2" t="s">
        <v>424</v>
      </c>
      <c r="E156" s="5">
        <v>596</v>
      </c>
      <c r="F156" s="14">
        <v>36.9</v>
      </c>
      <c r="G156" s="4" t="s">
        <v>108</v>
      </c>
      <c r="H156" s="4">
        <f t="shared" si="4"/>
        <v>9.7177576545413161E-2</v>
      </c>
      <c r="I156" s="4">
        <f t="shared" si="5"/>
        <v>1.0106467960722969E-2</v>
      </c>
    </row>
    <row r="157" spans="1:9" s="1" customFormat="1" x14ac:dyDescent="0.35">
      <c r="A157" s="15" t="s">
        <v>984</v>
      </c>
      <c r="B157" s="1" t="s">
        <v>95</v>
      </c>
      <c r="C157" s="2" t="s">
        <v>105</v>
      </c>
      <c r="D157" s="2" t="s">
        <v>424</v>
      </c>
      <c r="E157" s="5">
        <v>754</v>
      </c>
      <c r="F157" s="14">
        <v>32</v>
      </c>
      <c r="G157" s="4" t="s">
        <v>108</v>
      </c>
      <c r="H157" s="4">
        <f t="shared" si="4"/>
        <v>0.26163395019531249</v>
      </c>
      <c r="I157" s="4">
        <f t="shared" si="5"/>
        <v>2.7209930820312499E-2</v>
      </c>
    </row>
    <row r="158" spans="1:9" s="1" customFormat="1" x14ac:dyDescent="0.35">
      <c r="A158" s="15" t="s">
        <v>984</v>
      </c>
      <c r="B158" s="1" t="s">
        <v>95</v>
      </c>
      <c r="C158" s="2" t="s">
        <v>105</v>
      </c>
      <c r="D158" s="2" t="s">
        <v>431</v>
      </c>
      <c r="E158" s="5">
        <v>492</v>
      </c>
      <c r="F158" s="14">
        <v>31.2</v>
      </c>
      <c r="G158" s="4" t="s">
        <v>108</v>
      </c>
      <c r="H158" s="4">
        <f t="shared" si="4"/>
        <v>7.6465606508875739E-2</v>
      </c>
      <c r="I158" s="4">
        <f t="shared" si="5"/>
        <v>7.9524230769230774E-3</v>
      </c>
    </row>
    <row r="159" spans="1:9" s="1" customFormat="1" x14ac:dyDescent="0.35">
      <c r="A159" s="15" t="s">
        <v>988</v>
      </c>
      <c r="B159" s="1" t="s">
        <v>95</v>
      </c>
      <c r="C159" s="2" t="s">
        <v>105</v>
      </c>
      <c r="D159" s="2" t="s">
        <v>431</v>
      </c>
      <c r="E159" s="5">
        <v>480</v>
      </c>
      <c r="F159" s="14">
        <v>28.8</v>
      </c>
      <c r="G159" s="4" t="s">
        <v>108</v>
      </c>
      <c r="H159" s="4">
        <f t="shared" si="4"/>
        <v>8.3333333333333315E-2</v>
      </c>
      <c r="I159" s="4">
        <f t="shared" si="5"/>
        <v>8.6666666666666663E-3</v>
      </c>
    </row>
    <row r="160" spans="1:9" s="1" customFormat="1" x14ac:dyDescent="0.35">
      <c r="A160" s="15" t="s">
        <v>984</v>
      </c>
      <c r="B160" s="1" t="s">
        <v>95</v>
      </c>
      <c r="C160" s="2" t="s">
        <v>105</v>
      </c>
      <c r="D160" s="2" t="s">
        <v>434</v>
      </c>
      <c r="E160" s="5">
        <v>772</v>
      </c>
      <c r="F160" s="14">
        <v>32</v>
      </c>
      <c r="G160" s="4" t="s">
        <v>108</v>
      </c>
      <c r="H160" s="4">
        <f t="shared" si="4"/>
        <v>0.28082253906249999</v>
      </c>
      <c r="I160" s="4">
        <f t="shared" si="5"/>
        <v>2.9205544062499998E-2</v>
      </c>
    </row>
    <row r="161" spans="1:9" s="1" customFormat="1" x14ac:dyDescent="0.35">
      <c r="A161" s="15" t="s">
        <v>988</v>
      </c>
      <c r="B161" s="1" t="s">
        <v>95</v>
      </c>
      <c r="C161" s="2" t="s">
        <v>105</v>
      </c>
      <c r="D161" s="2" t="s">
        <v>622</v>
      </c>
      <c r="E161" s="5">
        <v>750</v>
      </c>
      <c r="F161" s="14">
        <v>33</v>
      </c>
      <c r="G161" s="4" t="s">
        <v>108</v>
      </c>
      <c r="H161" s="4">
        <f t="shared" si="4"/>
        <v>0.24212293388429754</v>
      </c>
      <c r="I161" s="4">
        <f t="shared" si="5"/>
        <v>2.5180785123966945E-2</v>
      </c>
    </row>
    <row r="162" spans="1:9" s="1" customFormat="1" x14ac:dyDescent="0.35">
      <c r="A162" s="15" t="s">
        <v>988</v>
      </c>
      <c r="B162" s="1" t="s">
        <v>95</v>
      </c>
      <c r="C162" s="2" t="s">
        <v>105</v>
      </c>
      <c r="D162" s="2" t="s">
        <v>375</v>
      </c>
      <c r="E162" s="5">
        <v>620</v>
      </c>
      <c r="F162" s="14">
        <v>30</v>
      </c>
      <c r="G162" s="4" t="s">
        <v>108</v>
      </c>
      <c r="H162" s="4">
        <f t="shared" si="4"/>
        <v>0.16550555555555554</v>
      </c>
      <c r="I162" s="4">
        <f t="shared" si="5"/>
        <v>1.7212577777777779E-2</v>
      </c>
    </row>
    <row r="163" spans="1:9" s="1" customFormat="1" x14ac:dyDescent="0.35">
      <c r="A163" s="15" t="s">
        <v>988</v>
      </c>
      <c r="B163" s="1" t="s">
        <v>95</v>
      </c>
      <c r="C163" s="2" t="s">
        <v>105</v>
      </c>
      <c r="D163" s="2" t="s">
        <v>112</v>
      </c>
      <c r="E163" s="5">
        <v>650</v>
      </c>
      <c r="F163" s="14">
        <v>23</v>
      </c>
      <c r="G163" s="4" t="s">
        <v>108</v>
      </c>
      <c r="H163" s="4">
        <f t="shared" si="4"/>
        <v>0.32446242911153123</v>
      </c>
      <c r="I163" s="4">
        <f t="shared" si="5"/>
        <v>3.3744092627599247E-2</v>
      </c>
    </row>
    <row r="164" spans="1:9" s="1" customFormat="1" x14ac:dyDescent="0.35">
      <c r="A164" s="15" t="s">
        <v>988</v>
      </c>
      <c r="B164" s="1" t="s">
        <v>95</v>
      </c>
      <c r="C164" s="2" t="s">
        <v>436</v>
      </c>
      <c r="D164" s="2" t="s">
        <v>586</v>
      </c>
      <c r="E164" s="5">
        <v>1330</v>
      </c>
      <c r="F164" s="14">
        <v>24.6</v>
      </c>
      <c r="G164" s="4" t="s">
        <v>108</v>
      </c>
      <c r="H164" s="4">
        <f t="shared" si="4"/>
        <v>2.4297675408156514</v>
      </c>
      <c r="I164" s="4">
        <f t="shared" si="5"/>
        <v>0.25269582424482778</v>
      </c>
    </row>
    <row r="165" spans="1:9" s="1" customFormat="1" x14ac:dyDescent="0.35">
      <c r="A165" s="15" t="s">
        <v>988</v>
      </c>
      <c r="B165" s="1" t="s">
        <v>95</v>
      </c>
      <c r="C165" s="2" t="s">
        <v>436</v>
      </c>
      <c r="D165" s="2" t="s">
        <v>587</v>
      </c>
      <c r="E165" s="5">
        <v>790</v>
      </c>
      <c r="F165" s="14">
        <v>29</v>
      </c>
      <c r="G165" s="4" t="s">
        <v>108</v>
      </c>
      <c r="H165" s="4">
        <f t="shared" si="4"/>
        <v>0.36640829369797862</v>
      </c>
      <c r="I165" s="4">
        <f t="shared" si="5"/>
        <v>3.810646254458977E-2</v>
      </c>
    </row>
    <row r="166" spans="1:9" s="1" customFormat="1" x14ac:dyDescent="0.35">
      <c r="A166" s="15" t="s">
        <v>988</v>
      </c>
      <c r="B166" s="1" t="s">
        <v>95</v>
      </c>
      <c r="C166" s="2" t="s">
        <v>436</v>
      </c>
      <c r="D166" s="2" t="s">
        <v>589</v>
      </c>
      <c r="E166" s="5">
        <v>1510</v>
      </c>
      <c r="F166" s="14">
        <v>31.3</v>
      </c>
      <c r="G166" s="4" t="s">
        <v>108</v>
      </c>
      <c r="H166" s="4">
        <f t="shared" si="4"/>
        <v>2.1964543631148628</v>
      </c>
      <c r="I166" s="4">
        <f t="shared" si="5"/>
        <v>0.22843125376394571</v>
      </c>
    </row>
    <row r="167" spans="1:9" s="1" customFormat="1" x14ac:dyDescent="0.35">
      <c r="A167" s="15" t="s">
        <v>988</v>
      </c>
      <c r="B167" s="1" t="s">
        <v>95</v>
      </c>
      <c r="C167" s="2" t="s">
        <v>436</v>
      </c>
      <c r="D167" s="2" t="s">
        <v>590</v>
      </c>
      <c r="E167" s="5">
        <v>1420</v>
      </c>
      <c r="F167" s="14">
        <v>25.9</v>
      </c>
      <c r="G167" s="4" t="s">
        <v>108</v>
      </c>
      <c r="H167" s="4">
        <f t="shared" si="4"/>
        <v>2.66775241871767</v>
      </c>
      <c r="I167" s="4">
        <f t="shared" si="5"/>
        <v>0.27744625154663771</v>
      </c>
    </row>
    <row r="168" spans="1:9" s="1" customFormat="1" x14ac:dyDescent="0.35">
      <c r="A168" s="15" t="s">
        <v>984</v>
      </c>
      <c r="B168" s="1" t="s">
        <v>95</v>
      </c>
      <c r="C168" s="2" t="s">
        <v>436</v>
      </c>
      <c r="D168" s="2" t="s">
        <v>426</v>
      </c>
      <c r="E168" s="5">
        <v>1096</v>
      </c>
      <c r="F168" s="14">
        <v>35.299999999999997</v>
      </c>
      <c r="G168" s="4" t="s">
        <v>108</v>
      </c>
      <c r="H168" s="4">
        <f t="shared" si="4"/>
        <v>0.66033188613984561</v>
      </c>
      <c r="I168" s="4">
        <f t="shared" si="5"/>
        <v>6.8674516158543933E-2</v>
      </c>
    </row>
    <row r="169" spans="1:9" s="1" customFormat="1" x14ac:dyDescent="0.35">
      <c r="A169" s="15" t="s">
        <v>984</v>
      </c>
      <c r="B169" s="1" t="s">
        <v>95</v>
      </c>
      <c r="C169" s="2" t="s">
        <v>436</v>
      </c>
      <c r="D169" s="2" t="s">
        <v>426</v>
      </c>
      <c r="E169" s="5">
        <v>1087</v>
      </c>
      <c r="F169" s="14">
        <v>32.700000000000003</v>
      </c>
      <c r="G169" s="4" t="s">
        <v>108</v>
      </c>
      <c r="H169" s="4">
        <f t="shared" si="4"/>
        <v>0.75071163049780676</v>
      </c>
      <c r="I169" s="4">
        <f t="shared" si="5"/>
        <v>7.8074009571771907E-2</v>
      </c>
    </row>
    <row r="170" spans="1:9" s="1" customFormat="1" x14ac:dyDescent="0.35">
      <c r="A170" s="15" t="s">
        <v>988</v>
      </c>
      <c r="B170" s="1" t="s">
        <v>95</v>
      </c>
      <c r="C170" s="2" t="s">
        <v>603</v>
      </c>
      <c r="D170" s="2" t="s">
        <v>604</v>
      </c>
      <c r="E170" s="5">
        <v>760</v>
      </c>
      <c r="F170" s="14">
        <v>35</v>
      </c>
      <c r="G170" s="4" t="s">
        <v>108</v>
      </c>
      <c r="H170" s="4">
        <f t="shared" si="4"/>
        <v>0.22396734693877551</v>
      </c>
      <c r="I170" s="4">
        <f t="shared" si="5"/>
        <v>2.3292604081632654E-2</v>
      </c>
    </row>
    <row r="171" spans="1:9" s="1" customFormat="1" x14ac:dyDescent="0.35">
      <c r="A171" s="15" t="s">
        <v>703</v>
      </c>
      <c r="B171" s="1" t="s">
        <v>95</v>
      </c>
      <c r="C171" s="2" t="s">
        <v>746</v>
      </c>
      <c r="D171" s="2" t="s">
        <v>747</v>
      </c>
      <c r="E171" s="5">
        <v>365</v>
      </c>
      <c r="F171" s="14">
        <v>28</v>
      </c>
      <c r="G171" s="4" t="s">
        <v>108</v>
      </c>
      <c r="H171" s="4">
        <f t="shared" si="4"/>
        <v>3.8765246332908163E-2</v>
      </c>
      <c r="I171" s="4">
        <f t="shared" si="5"/>
        <v>4.0315856186224491E-3</v>
      </c>
    </row>
    <row r="172" spans="1:9" s="1" customFormat="1" x14ac:dyDescent="0.35">
      <c r="A172" s="15" t="s">
        <v>703</v>
      </c>
      <c r="B172" s="1" t="s">
        <v>95</v>
      </c>
      <c r="C172" s="2" t="s">
        <v>746</v>
      </c>
      <c r="D172" s="2" t="s">
        <v>749</v>
      </c>
      <c r="E172" s="5">
        <v>460</v>
      </c>
      <c r="F172" s="14">
        <v>36</v>
      </c>
      <c r="G172" s="4" t="s">
        <v>108</v>
      </c>
      <c r="H172" s="4">
        <f t="shared" si="4"/>
        <v>4.6940586419753093E-2</v>
      </c>
      <c r="I172" s="4">
        <f t="shared" si="5"/>
        <v>4.8818209876543214E-3</v>
      </c>
    </row>
    <row r="173" spans="1:9" s="1" customFormat="1" x14ac:dyDescent="0.35">
      <c r="A173" s="15" t="s">
        <v>703</v>
      </c>
      <c r="B173" s="1" t="s">
        <v>95</v>
      </c>
      <c r="C173" s="2" t="s">
        <v>746</v>
      </c>
      <c r="D173" s="2" t="s">
        <v>749</v>
      </c>
      <c r="E173" s="5">
        <v>440</v>
      </c>
      <c r="F173" s="14">
        <v>33</v>
      </c>
      <c r="G173" s="4" t="s">
        <v>108</v>
      </c>
      <c r="H173" s="4">
        <f t="shared" si="4"/>
        <v>4.8888888888888885E-2</v>
      </c>
      <c r="I173" s="4">
        <f t="shared" si="5"/>
        <v>5.0844444444444444E-3</v>
      </c>
    </row>
    <row r="174" spans="1:9" s="1" customFormat="1" x14ac:dyDescent="0.35">
      <c r="A174" s="15" t="s">
        <v>703</v>
      </c>
      <c r="B174" s="1" t="s">
        <v>95</v>
      </c>
      <c r="C174" s="2" t="s">
        <v>746</v>
      </c>
      <c r="D174" s="2" t="s">
        <v>750</v>
      </c>
      <c r="E174" s="5">
        <v>540</v>
      </c>
      <c r="F174" s="14">
        <v>29</v>
      </c>
      <c r="G174" s="4" t="s">
        <v>108</v>
      </c>
      <c r="H174" s="4">
        <f t="shared" si="4"/>
        <v>0.11702140309155767</v>
      </c>
      <c r="I174" s="4">
        <f t="shared" si="5"/>
        <v>1.2170225921521996E-2</v>
      </c>
    </row>
    <row r="175" spans="1:9" s="1" customFormat="1" x14ac:dyDescent="0.35">
      <c r="A175" s="15" t="s">
        <v>703</v>
      </c>
      <c r="B175" s="1" t="s">
        <v>95</v>
      </c>
      <c r="C175" s="2" t="s">
        <v>746</v>
      </c>
      <c r="D175" s="2" t="s">
        <v>751</v>
      </c>
      <c r="E175" s="5">
        <v>480</v>
      </c>
      <c r="F175" s="14">
        <v>30</v>
      </c>
      <c r="G175" s="4" t="s">
        <v>108</v>
      </c>
      <c r="H175" s="4">
        <f t="shared" si="4"/>
        <v>7.6799999999999993E-2</v>
      </c>
      <c r="I175" s="4">
        <f t="shared" si="5"/>
        <v>7.9871999999999999E-3</v>
      </c>
    </row>
    <row r="176" spans="1:9" s="1" customFormat="1" x14ac:dyDescent="0.35">
      <c r="A176" s="15" t="s">
        <v>703</v>
      </c>
      <c r="B176" s="1" t="s">
        <v>95</v>
      </c>
      <c r="C176" s="2" t="s">
        <v>746</v>
      </c>
      <c r="D176" s="2" t="s">
        <v>753</v>
      </c>
      <c r="E176" s="5">
        <v>590</v>
      </c>
      <c r="F176" s="14">
        <v>35.5</v>
      </c>
      <c r="G176" s="4" t="s">
        <v>108</v>
      </c>
      <c r="H176" s="4">
        <f t="shared" si="4"/>
        <v>0.1018542947827812</v>
      </c>
      <c r="I176" s="4">
        <f t="shared" si="5"/>
        <v>1.0592846657409243E-2</v>
      </c>
    </row>
    <row r="177" spans="1:9" s="1" customFormat="1" x14ac:dyDescent="0.35">
      <c r="A177" s="15" t="s">
        <v>703</v>
      </c>
      <c r="B177" s="1" t="s">
        <v>95</v>
      </c>
      <c r="C177" s="2" t="s">
        <v>746</v>
      </c>
      <c r="D177" s="2" t="s">
        <v>64</v>
      </c>
      <c r="E177" s="5">
        <v>420</v>
      </c>
      <c r="F177" s="14">
        <v>30</v>
      </c>
      <c r="G177" s="4" t="s">
        <v>108</v>
      </c>
      <c r="H177" s="4">
        <f t="shared" si="4"/>
        <v>5.1450000000000003E-2</v>
      </c>
      <c r="I177" s="4">
        <f t="shared" si="5"/>
        <v>5.3508000000000002E-3</v>
      </c>
    </row>
    <row r="178" spans="1:9" s="1" customFormat="1" x14ac:dyDescent="0.35">
      <c r="A178" s="15" t="s">
        <v>703</v>
      </c>
      <c r="B178" s="1" t="s">
        <v>95</v>
      </c>
      <c r="C178" s="2" t="s">
        <v>746</v>
      </c>
      <c r="D178" s="2" t="s">
        <v>64</v>
      </c>
      <c r="E178" s="5">
        <v>390</v>
      </c>
      <c r="F178" s="14">
        <v>29</v>
      </c>
      <c r="G178" s="4" t="s">
        <v>108</v>
      </c>
      <c r="H178" s="4">
        <f t="shared" si="4"/>
        <v>4.4083680142687279E-2</v>
      </c>
      <c r="I178" s="4">
        <f t="shared" si="5"/>
        <v>4.584702734839477E-3</v>
      </c>
    </row>
    <row r="179" spans="1:9" s="1" customFormat="1" x14ac:dyDescent="0.35">
      <c r="A179" s="15" t="s">
        <v>703</v>
      </c>
      <c r="B179" s="1" t="s">
        <v>95</v>
      </c>
      <c r="C179" s="2" t="s">
        <v>746</v>
      </c>
      <c r="D179" s="2" t="s">
        <v>754</v>
      </c>
      <c r="E179" s="5">
        <v>400</v>
      </c>
      <c r="F179" s="14">
        <v>26</v>
      </c>
      <c r="G179" s="4" t="s">
        <v>108</v>
      </c>
      <c r="H179" s="4">
        <f t="shared" si="4"/>
        <v>5.9171597633136098E-2</v>
      </c>
      <c r="I179" s="4">
        <f t="shared" si="5"/>
        <v>6.1538461538461538E-3</v>
      </c>
    </row>
    <row r="180" spans="1:9" s="1" customFormat="1" x14ac:dyDescent="0.35">
      <c r="A180" s="15" t="s">
        <v>703</v>
      </c>
      <c r="B180" s="1" t="s">
        <v>95</v>
      </c>
      <c r="C180" s="2" t="s">
        <v>746</v>
      </c>
      <c r="D180" s="2" t="s">
        <v>375</v>
      </c>
      <c r="E180" s="5">
        <v>375</v>
      </c>
      <c r="F180" s="14">
        <v>27.5</v>
      </c>
      <c r="G180" s="4" t="s">
        <v>108</v>
      </c>
      <c r="H180" s="4">
        <f t="shared" si="4"/>
        <v>4.3582128099173549E-2</v>
      </c>
      <c r="I180" s="4">
        <f t="shared" si="5"/>
        <v>4.5325413223140498E-3</v>
      </c>
    </row>
    <row r="181" spans="1:9" s="1" customFormat="1" x14ac:dyDescent="0.35">
      <c r="A181" s="15" t="s">
        <v>988</v>
      </c>
      <c r="B181" s="1" t="s">
        <v>95</v>
      </c>
      <c r="C181" s="2" t="s">
        <v>96</v>
      </c>
      <c r="D181" s="2" t="s">
        <v>606</v>
      </c>
      <c r="E181" s="5">
        <v>900</v>
      </c>
      <c r="F181" s="14">
        <v>29</v>
      </c>
      <c r="G181" s="4" t="s">
        <v>108</v>
      </c>
      <c r="H181" s="4">
        <f t="shared" si="4"/>
        <v>0.54176575505350777</v>
      </c>
      <c r="I181" s="4">
        <f t="shared" si="5"/>
        <v>5.6343638525564801E-2</v>
      </c>
    </row>
    <row r="182" spans="1:9" s="1" customFormat="1" x14ac:dyDescent="0.35">
      <c r="A182" s="15" t="s">
        <v>984</v>
      </c>
      <c r="B182" s="1" t="s">
        <v>95</v>
      </c>
      <c r="C182" s="2" t="s">
        <v>96</v>
      </c>
      <c r="D182" s="2" t="s">
        <v>97</v>
      </c>
      <c r="E182" s="5">
        <v>885</v>
      </c>
      <c r="F182" s="14">
        <v>25</v>
      </c>
      <c r="G182" s="4" t="s">
        <v>108</v>
      </c>
      <c r="H182" s="4">
        <f t="shared" si="4"/>
        <v>0.69315412500000007</v>
      </c>
      <c r="I182" s="4">
        <f t="shared" si="5"/>
        <v>7.2088028999999998E-2</v>
      </c>
    </row>
    <row r="183" spans="1:9" s="1" customFormat="1" x14ac:dyDescent="0.35">
      <c r="A183" s="15" t="s">
        <v>984</v>
      </c>
      <c r="B183" s="1" t="s">
        <v>95</v>
      </c>
      <c r="C183" s="2" t="s">
        <v>96</v>
      </c>
      <c r="D183" s="2" t="s">
        <v>439</v>
      </c>
      <c r="E183" s="5">
        <v>742</v>
      </c>
      <c r="F183" s="14">
        <v>28.6</v>
      </c>
      <c r="G183" s="4" t="s">
        <v>108</v>
      </c>
      <c r="H183" s="4">
        <f t="shared" si="4"/>
        <v>0.31214736050662623</v>
      </c>
      <c r="I183" s="4">
        <f t="shared" si="5"/>
        <v>3.246332549268912E-2</v>
      </c>
    </row>
    <row r="184" spans="1:9" s="1" customFormat="1" x14ac:dyDescent="0.35">
      <c r="A184" s="15" t="s">
        <v>988</v>
      </c>
      <c r="B184" s="1" t="s">
        <v>95</v>
      </c>
      <c r="C184" s="2" t="s">
        <v>96</v>
      </c>
      <c r="D184" s="2" t="s">
        <v>607</v>
      </c>
      <c r="E184" s="5">
        <v>900</v>
      </c>
      <c r="F184" s="14">
        <v>38.799999999999997</v>
      </c>
      <c r="G184" s="4" t="s">
        <v>108</v>
      </c>
      <c r="H184" s="4">
        <f t="shared" si="4"/>
        <v>0.30265238069933048</v>
      </c>
      <c r="I184" s="4">
        <f t="shared" si="5"/>
        <v>3.1475847592730373E-2</v>
      </c>
    </row>
    <row r="185" spans="1:9" s="1" customFormat="1" x14ac:dyDescent="0.35">
      <c r="A185" s="15" t="s">
        <v>984</v>
      </c>
      <c r="B185" s="1" t="s">
        <v>95</v>
      </c>
      <c r="C185" s="2" t="s">
        <v>96</v>
      </c>
      <c r="D185" s="2" t="s">
        <v>440</v>
      </c>
      <c r="E185" s="5">
        <v>1754</v>
      </c>
      <c r="F185" s="14">
        <v>45.2</v>
      </c>
      <c r="G185" s="4" t="s">
        <v>108</v>
      </c>
      <c r="H185" s="4">
        <f t="shared" si="4"/>
        <v>1.6507903247121933</v>
      </c>
      <c r="I185" s="4">
        <f t="shared" si="5"/>
        <v>0.1716821937700681</v>
      </c>
    </row>
    <row r="186" spans="1:9" s="1" customFormat="1" x14ac:dyDescent="0.35">
      <c r="A186" s="15" t="s">
        <v>984</v>
      </c>
      <c r="B186" s="1" t="s">
        <v>95</v>
      </c>
      <c r="C186" s="2" t="s">
        <v>96</v>
      </c>
      <c r="D186" s="2" t="s">
        <v>440</v>
      </c>
      <c r="E186" s="5">
        <v>1578</v>
      </c>
      <c r="F186" s="14">
        <v>47.3</v>
      </c>
      <c r="G186" s="4" t="s">
        <v>108</v>
      </c>
      <c r="H186" s="4">
        <f t="shared" si="4"/>
        <v>1.0976875349194788</v>
      </c>
      <c r="I186" s="4">
        <f t="shared" si="5"/>
        <v>0.11415950363162577</v>
      </c>
    </row>
    <row r="187" spans="1:9" s="1" customFormat="1" x14ac:dyDescent="0.35">
      <c r="A187" s="15" t="s">
        <v>984</v>
      </c>
      <c r="B187" s="1" t="s">
        <v>95</v>
      </c>
      <c r="C187" s="2" t="s">
        <v>96</v>
      </c>
      <c r="D187" s="2" t="s">
        <v>383</v>
      </c>
      <c r="E187" s="5">
        <v>789</v>
      </c>
      <c r="F187" s="14">
        <v>23.2</v>
      </c>
      <c r="G187" s="4" t="s">
        <v>108</v>
      </c>
      <c r="H187" s="4">
        <f t="shared" si="4"/>
        <v>0.57034160992308269</v>
      </c>
      <c r="I187" s="4">
        <f t="shared" si="5"/>
        <v>5.9315527432000588E-2</v>
      </c>
    </row>
    <row r="188" spans="1:9" s="1" customFormat="1" x14ac:dyDescent="0.35">
      <c r="A188" s="15" t="s">
        <v>984</v>
      </c>
      <c r="B188" s="1" t="s">
        <v>95</v>
      </c>
      <c r="C188" s="2" t="s">
        <v>96</v>
      </c>
      <c r="D188" s="2" t="s">
        <v>441</v>
      </c>
      <c r="E188" s="5">
        <v>640</v>
      </c>
      <c r="F188" s="14">
        <v>36.6</v>
      </c>
      <c r="G188" s="4" t="s">
        <v>108</v>
      </c>
      <c r="H188" s="4">
        <f t="shared" si="4"/>
        <v>0.12230881782077695</v>
      </c>
      <c r="I188" s="4">
        <f t="shared" si="5"/>
        <v>1.2720117053360803E-2</v>
      </c>
    </row>
    <row r="189" spans="1:9" s="1" customFormat="1" x14ac:dyDescent="0.35">
      <c r="A189" s="15" t="s">
        <v>984</v>
      </c>
      <c r="B189" s="1" t="s">
        <v>95</v>
      </c>
      <c r="C189" s="2" t="s">
        <v>96</v>
      </c>
      <c r="D189" s="2" t="s">
        <v>292</v>
      </c>
      <c r="E189" s="5">
        <v>947</v>
      </c>
      <c r="F189" s="14">
        <v>27.7</v>
      </c>
      <c r="G189" s="4" t="s">
        <v>108</v>
      </c>
      <c r="H189" s="4">
        <f t="shared" si="4"/>
        <v>0.69178384557989803</v>
      </c>
      <c r="I189" s="4">
        <f t="shared" si="5"/>
        <v>7.1945519940309399E-2</v>
      </c>
    </row>
    <row r="190" spans="1:9" s="1" customFormat="1" x14ac:dyDescent="0.35">
      <c r="A190" s="15" t="s">
        <v>984</v>
      </c>
      <c r="B190" s="1" t="s">
        <v>95</v>
      </c>
      <c r="C190" s="2" t="s">
        <v>96</v>
      </c>
      <c r="D190" s="2" t="s">
        <v>292</v>
      </c>
      <c r="E190" s="5">
        <v>863</v>
      </c>
      <c r="F190" s="14">
        <v>26.9</v>
      </c>
      <c r="G190" s="4" t="s">
        <v>108</v>
      </c>
      <c r="H190" s="4">
        <f t="shared" si="4"/>
        <v>0.55514680473597666</v>
      </c>
      <c r="I190" s="4">
        <f t="shared" si="5"/>
        <v>5.7735267692541566E-2</v>
      </c>
    </row>
    <row r="191" spans="1:9" s="1" customFormat="1" x14ac:dyDescent="0.35">
      <c r="A191" s="15" t="s">
        <v>988</v>
      </c>
      <c r="B191" s="1" t="s">
        <v>95</v>
      </c>
      <c r="C191" s="2" t="s">
        <v>96</v>
      </c>
      <c r="D191" s="2" t="s">
        <v>609</v>
      </c>
      <c r="E191" s="5">
        <v>990</v>
      </c>
      <c r="F191" s="14">
        <v>28.6</v>
      </c>
      <c r="G191" s="4" t="s">
        <v>108</v>
      </c>
      <c r="H191" s="4">
        <f t="shared" si="4"/>
        <v>0.74140162721893488</v>
      </c>
      <c r="I191" s="4">
        <f t="shared" si="5"/>
        <v>7.7105769230769228E-2</v>
      </c>
    </row>
    <row r="192" spans="1:9" s="1" customFormat="1" x14ac:dyDescent="0.35">
      <c r="A192" s="15" t="s">
        <v>988</v>
      </c>
      <c r="B192" s="1" t="s">
        <v>95</v>
      </c>
      <c r="C192" s="2" t="s">
        <v>96</v>
      </c>
      <c r="D192" s="2" t="s">
        <v>610</v>
      </c>
      <c r="E192" s="5">
        <v>910</v>
      </c>
      <c r="F192" s="14">
        <v>35</v>
      </c>
      <c r="G192" s="4" t="s">
        <v>108</v>
      </c>
      <c r="H192" s="4">
        <f t="shared" si="4"/>
        <v>0.38447500000000001</v>
      </c>
      <c r="I192" s="4">
        <f t="shared" si="5"/>
        <v>3.9985399999999997E-2</v>
      </c>
    </row>
    <row r="193" spans="1:9" s="1" customFormat="1" x14ac:dyDescent="0.35">
      <c r="A193" s="15" t="s">
        <v>984</v>
      </c>
      <c r="B193" s="1" t="s">
        <v>95</v>
      </c>
      <c r="C193" s="2" t="s">
        <v>96</v>
      </c>
      <c r="D193" s="2" t="s">
        <v>445</v>
      </c>
      <c r="E193" s="5">
        <v>1213</v>
      </c>
      <c r="F193" s="14">
        <v>39.299999999999997</v>
      </c>
      <c r="G193" s="4" t="s">
        <v>108</v>
      </c>
      <c r="H193" s="4">
        <f t="shared" si="4"/>
        <v>0.72223298507921718</v>
      </c>
      <c r="I193" s="4">
        <f t="shared" si="5"/>
        <v>7.5112230448238587E-2</v>
      </c>
    </row>
    <row r="194" spans="1:9" s="1" customFormat="1" x14ac:dyDescent="0.35">
      <c r="A194" s="15" t="s">
        <v>988</v>
      </c>
      <c r="B194" s="1" t="s">
        <v>95</v>
      </c>
      <c r="C194" s="2" t="s">
        <v>96</v>
      </c>
      <c r="D194" s="2" t="s">
        <v>611</v>
      </c>
      <c r="E194" s="5">
        <v>700</v>
      </c>
      <c r="F194" s="14">
        <v>28.2</v>
      </c>
      <c r="G194" s="4" t="s">
        <v>108</v>
      </c>
      <c r="H194" s="4">
        <f t="shared" ref="H194:H206" si="6">(E194^3/F194^2)/(1.6*10^6)</f>
        <v>0.26957270761028118</v>
      </c>
      <c r="I194" s="4">
        <f t="shared" ref="I194:I206" si="7">(0.104*E194^3/F194^2)/(1.6*10^6)</f>
        <v>2.8035561591469242E-2</v>
      </c>
    </row>
    <row r="195" spans="1:9" s="1" customFormat="1" x14ac:dyDescent="0.35">
      <c r="A195" s="15" t="s">
        <v>984</v>
      </c>
      <c r="B195" s="1" t="s">
        <v>95</v>
      </c>
      <c r="C195" s="2" t="s">
        <v>96</v>
      </c>
      <c r="D195" s="2" t="s">
        <v>446</v>
      </c>
      <c r="E195" s="5">
        <v>1038</v>
      </c>
      <c r="F195" s="14">
        <v>33.5</v>
      </c>
      <c r="G195" s="4" t="s">
        <v>108</v>
      </c>
      <c r="H195" s="4">
        <f t="shared" si="6"/>
        <v>0.6228485586990421</v>
      </c>
      <c r="I195" s="4">
        <f t="shared" si="7"/>
        <v>6.4776250104700381E-2</v>
      </c>
    </row>
    <row r="196" spans="1:9" s="1" customFormat="1" x14ac:dyDescent="0.35">
      <c r="A196" s="15" t="s">
        <v>984</v>
      </c>
      <c r="B196" s="1" t="s">
        <v>95</v>
      </c>
      <c r="C196" s="2" t="s">
        <v>96</v>
      </c>
      <c r="D196" s="2" t="s">
        <v>447</v>
      </c>
      <c r="E196" s="5">
        <v>443</v>
      </c>
      <c r="F196" s="14">
        <v>26.3</v>
      </c>
      <c r="G196" s="4" t="s">
        <v>108</v>
      </c>
      <c r="H196" s="4">
        <f t="shared" si="6"/>
        <v>7.8556061060590723E-2</v>
      </c>
      <c r="I196" s="4">
        <f t="shared" si="7"/>
        <v>8.1698303503014349E-3</v>
      </c>
    </row>
    <row r="197" spans="1:9" s="1" customFormat="1" x14ac:dyDescent="0.35">
      <c r="A197" s="15" t="s">
        <v>988</v>
      </c>
      <c r="B197" s="1" t="s">
        <v>95</v>
      </c>
      <c r="C197" s="2" t="s">
        <v>448</v>
      </c>
      <c r="D197" s="2" t="s">
        <v>591</v>
      </c>
      <c r="E197" s="5">
        <v>580</v>
      </c>
      <c r="F197" s="14">
        <v>26</v>
      </c>
      <c r="G197" s="4" t="s">
        <v>108</v>
      </c>
      <c r="H197" s="4">
        <f t="shared" si="6"/>
        <v>0.18039201183431952</v>
      </c>
      <c r="I197" s="4">
        <f t="shared" si="7"/>
        <v>1.876076923076923E-2</v>
      </c>
    </row>
    <row r="198" spans="1:9" s="1" customFormat="1" x14ac:dyDescent="0.35">
      <c r="A198" s="15" t="s">
        <v>988</v>
      </c>
      <c r="B198" s="1" t="s">
        <v>95</v>
      </c>
      <c r="C198" s="2" t="s">
        <v>448</v>
      </c>
      <c r="D198" s="2" t="s">
        <v>592</v>
      </c>
      <c r="E198" s="5">
        <v>700</v>
      </c>
      <c r="F198" s="14">
        <v>21.7</v>
      </c>
      <c r="G198" s="4" t="s">
        <v>108</v>
      </c>
      <c r="H198" s="4">
        <f t="shared" si="6"/>
        <v>0.45525494276795003</v>
      </c>
      <c r="I198" s="4">
        <f t="shared" si="7"/>
        <v>4.7346514047866807E-2</v>
      </c>
    </row>
    <row r="199" spans="1:9" s="1" customFormat="1" x14ac:dyDescent="0.35">
      <c r="A199" s="15" t="s">
        <v>988</v>
      </c>
      <c r="B199" s="1" t="s">
        <v>95</v>
      </c>
      <c r="C199" s="2" t="s">
        <v>448</v>
      </c>
      <c r="D199" s="2" t="s">
        <v>594</v>
      </c>
      <c r="E199" s="5">
        <v>680</v>
      </c>
      <c r="F199" s="14">
        <v>28</v>
      </c>
      <c r="G199" s="4" t="s">
        <v>108</v>
      </c>
      <c r="H199" s="4">
        <f t="shared" si="6"/>
        <v>0.25066326530612243</v>
      </c>
      <c r="I199" s="4">
        <f t="shared" si="7"/>
        <v>2.6068979591836731E-2</v>
      </c>
    </row>
    <row r="200" spans="1:9" s="1" customFormat="1" x14ac:dyDescent="0.35">
      <c r="A200" s="15" t="s">
        <v>988</v>
      </c>
      <c r="B200" s="1" t="s">
        <v>95</v>
      </c>
      <c r="C200" s="2" t="s">
        <v>448</v>
      </c>
      <c r="D200" s="2" t="s">
        <v>599</v>
      </c>
      <c r="E200" s="5">
        <v>580</v>
      </c>
      <c r="F200" s="14">
        <v>28.5</v>
      </c>
      <c r="G200" s="4" t="s">
        <v>108</v>
      </c>
      <c r="H200" s="4">
        <f t="shared" si="6"/>
        <v>0.15013234841489689</v>
      </c>
      <c r="I200" s="4">
        <f t="shared" si="7"/>
        <v>1.5613764235149276E-2</v>
      </c>
    </row>
    <row r="201" spans="1:9" s="1" customFormat="1" x14ac:dyDescent="0.35">
      <c r="A201" s="15" t="s">
        <v>988</v>
      </c>
      <c r="B201" s="1" t="s">
        <v>95</v>
      </c>
      <c r="C201" s="2" t="s">
        <v>448</v>
      </c>
      <c r="D201" s="2" t="s">
        <v>601</v>
      </c>
      <c r="E201" s="5">
        <v>1000</v>
      </c>
      <c r="F201" s="14">
        <v>35</v>
      </c>
      <c r="G201" s="4" t="s">
        <v>108</v>
      </c>
      <c r="H201" s="4">
        <f t="shared" si="6"/>
        <v>0.51020408163265307</v>
      </c>
      <c r="I201" s="4">
        <f t="shared" si="7"/>
        <v>5.3061224489795923E-2</v>
      </c>
    </row>
    <row r="202" spans="1:9" s="1" customFormat="1" x14ac:dyDescent="0.35">
      <c r="A202" s="15" t="s">
        <v>988</v>
      </c>
      <c r="B202" s="1" t="s">
        <v>95</v>
      </c>
      <c r="C202" s="2" t="s">
        <v>448</v>
      </c>
      <c r="D202" s="2" t="s">
        <v>602</v>
      </c>
      <c r="E202" s="5">
        <v>700</v>
      </c>
      <c r="F202" s="14">
        <v>25.7</v>
      </c>
      <c r="G202" s="4" t="s">
        <v>108</v>
      </c>
      <c r="H202" s="4">
        <f t="shared" si="6"/>
        <v>0.32456963769322772</v>
      </c>
      <c r="I202" s="4">
        <f t="shared" si="7"/>
        <v>3.3755242320095684E-2</v>
      </c>
    </row>
    <row r="203" spans="1:9" s="1" customFormat="1" x14ac:dyDescent="0.35">
      <c r="A203" s="15" t="s">
        <v>703</v>
      </c>
      <c r="B203" s="1" t="s">
        <v>95</v>
      </c>
      <c r="C203" s="2" t="s">
        <v>746</v>
      </c>
      <c r="D203" s="2" t="s">
        <v>751</v>
      </c>
      <c r="E203" s="5">
        <v>460</v>
      </c>
      <c r="F203" s="14">
        <v>5</v>
      </c>
      <c r="G203" s="4" t="s">
        <v>752</v>
      </c>
      <c r="H203" s="4">
        <f t="shared" si="6"/>
        <v>2.4333999999999998</v>
      </c>
      <c r="I203" s="4">
        <f t="shared" si="7"/>
        <v>0.25307360000000001</v>
      </c>
    </row>
    <row r="204" spans="1:9" s="1" customFormat="1" x14ac:dyDescent="0.35">
      <c r="A204" s="15" t="s">
        <v>703</v>
      </c>
      <c r="B204" s="1" t="s">
        <v>95</v>
      </c>
      <c r="C204" s="2" t="s">
        <v>746</v>
      </c>
      <c r="D204" s="2" t="s">
        <v>64</v>
      </c>
      <c r="E204" s="5">
        <v>300</v>
      </c>
      <c r="F204" s="14">
        <v>5.5</v>
      </c>
      <c r="G204" s="4" t="s">
        <v>752</v>
      </c>
      <c r="H204" s="4">
        <f t="shared" si="6"/>
        <v>0.55785123966942152</v>
      </c>
      <c r="I204" s="4">
        <f t="shared" si="7"/>
        <v>5.8016528925619835E-2</v>
      </c>
    </row>
    <row r="205" spans="1:9" s="1" customFormat="1" x14ac:dyDescent="0.35">
      <c r="A205" s="15" t="s">
        <v>703</v>
      </c>
      <c r="B205" s="1" t="s">
        <v>95</v>
      </c>
      <c r="C205" s="2" t="s">
        <v>746</v>
      </c>
      <c r="D205" s="2" t="s">
        <v>754</v>
      </c>
      <c r="E205" s="5">
        <v>450</v>
      </c>
      <c r="F205" s="14">
        <v>4.5</v>
      </c>
      <c r="G205" s="4" t="s">
        <v>752</v>
      </c>
      <c r="H205" s="4">
        <f t="shared" si="6"/>
        <v>2.8125</v>
      </c>
      <c r="I205" s="4">
        <f t="shared" si="7"/>
        <v>0.29249999999999998</v>
      </c>
    </row>
    <row r="206" spans="1:9" s="1" customFormat="1" x14ac:dyDescent="0.35">
      <c r="A206" s="15" t="s">
        <v>703</v>
      </c>
      <c r="B206" s="1" t="s">
        <v>95</v>
      </c>
      <c r="C206" s="2" t="s">
        <v>746</v>
      </c>
      <c r="D206" s="2" t="s">
        <v>375</v>
      </c>
      <c r="E206" s="5">
        <v>450</v>
      </c>
      <c r="F206" s="14">
        <v>5</v>
      </c>
      <c r="G206" s="4" t="s">
        <v>752</v>
      </c>
      <c r="H206" s="4">
        <f t="shared" si="6"/>
        <v>2.2781250000000002</v>
      </c>
      <c r="I206" s="4">
        <f t="shared" si="7"/>
        <v>0.236925</v>
      </c>
    </row>
    <row r="209" spans="3:8" x14ac:dyDescent="0.35">
      <c r="C209" s="2" t="s">
        <v>623</v>
      </c>
      <c r="G209" s="4" t="s">
        <v>162</v>
      </c>
      <c r="H209" s="4">
        <f>AVERAGE(H2)</f>
        <v>0.52331319444444446</v>
      </c>
    </row>
    <row r="210" spans="3:8" x14ac:dyDescent="0.35">
      <c r="C210" s="2" t="s">
        <v>105</v>
      </c>
      <c r="G210" s="4" t="s">
        <v>162</v>
      </c>
      <c r="H210" s="4">
        <f>AVERAGE(H3:H68)</f>
        <v>0.33755708091988273</v>
      </c>
    </row>
    <row r="211" spans="3:8" x14ac:dyDescent="0.35">
      <c r="C211" s="2" t="s">
        <v>436</v>
      </c>
      <c r="G211" s="4" t="s">
        <v>162</v>
      </c>
      <c r="H211" s="4">
        <f>AVERAGE(H69:H77)</f>
        <v>2.4554640747541452</v>
      </c>
    </row>
    <row r="212" spans="3:8" x14ac:dyDescent="0.35">
      <c r="C212" s="2" t="s">
        <v>603</v>
      </c>
      <c r="G212" s="4" t="s">
        <v>162</v>
      </c>
      <c r="H212" s="4">
        <f>AVERAGE(H78)</f>
        <v>0.32816058310376495</v>
      </c>
    </row>
    <row r="213" spans="3:8" x14ac:dyDescent="0.35">
      <c r="C213" s="2" t="s">
        <v>746</v>
      </c>
      <c r="G213" s="4" t="s">
        <v>951</v>
      </c>
      <c r="H213" s="4">
        <f>AVERAGE(H203:H206)</f>
        <v>2.0204690599173554</v>
      </c>
    </row>
    <row r="214" spans="3:8" x14ac:dyDescent="0.35">
      <c r="C214" s="2" t="s">
        <v>96</v>
      </c>
      <c r="G214" s="4" t="s">
        <v>162</v>
      </c>
      <c r="H214" s="4">
        <f>AVERAGE(H79:H112)</f>
        <v>0.93770293187526799</v>
      </c>
    </row>
    <row r="215" spans="3:8" x14ac:dyDescent="0.35">
      <c r="C215" s="2" t="s">
        <v>448</v>
      </c>
      <c r="G215" s="4" t="s">
        <v>162</v>
      </c>
      <c r="H215" s="4">
        <f>AVERAGE(H113:H126)</f>
        <v>0.40587501300410328</v>
      </c>
    </row>
    <row r="216" spans="3:8" x14ac:dyDescent="0.35">
      <c r="H216" s="4">
        <f>AVERAGE(H209:H215)</f>
        <v>1.0012202768598519</v>
      </c>
    </row>
    <row r="217" spans="3:8" x14ac:dyDescent="0.35">
      <c r="C217" s="2" t="s">
        <v>623</v>
      </c>
      <c r="G217" s="4" t="s">
        <v>108</v>
      </c>
      <c r="H217" s="4">
        <f>AVERAGE(H153)</f>
        <v>0.43027893066406248</v>
      </c>
    </row>
    <row r="218" spans="3:8" x14ac:dyDescent="0.35">
      <c r="C218" s="2" t="s">
        <v>105</v>
      </c>
      <c r="G218" s="4" t="s">
        <v>108</v>
      </c>
      <c r="H218" s="4">
        <f>AVERAGE(H154:H163)</f>
        <v>0.19046335900557115</v>
      </c>
    </row>
    <row r="219" spans="3:8" x14ac:dyDescent="0.35">
      <c r="C219" s="2" t="s">
        <v>436</v>
      </c>
      <c r="G219" s="4" t="s">
        <v>108</v>
      </c>
      <c r="H219" s="4">
        <f>AVERAGE(H164:H169)</f>
        <v>1.5119043554973028</v>
      </c>
    </row>
    <row r="220" spans="3:8" x14ac:dyDescent="0.35">
      <c r="C220" s="2" t="s">
        <v>603</v>
      </c>
      <c r="G220" s="4" t="s">
        <v>108</v>
      </c>
      <c r="H220" s="4">
        <f>AVERAGE(H170)</f>
        <v>0.22396734693877551</v>
      </c>
    </row>
    <row r="221" spans="3:8" x14ac:dyDescent="0.35">
      <c r="C221" s="2" t="s">
        <v>746</v>
      </c>
      <c r="G221" s="4" t="s">
        <v>108</v>
      </c>
      <c r="H221" s="4">
        <f>AVERAGE(H171:H180)</f>
        <v>6.2855782539088578E-2</v>
      </c>
    </row>
    <row r="222" spans="3:8" x14ac:dyDescent="0.35">
      <c r="C222" s="2" t="s">
        <v>96</v>
      </c>
      <c r="G222" s="4" t="s">
        <v>108</v>
      </c>
      <c r="H222" s="4">
        <f>AVERAGE(H181:H196)</f>
        <v>0.58480409366368358</v>
      </c>
    </row>
    <row r="223" spans="3:8" x14ac:dyDescent="0.35">
      <c r="C223" s="2" t="s">
        <v>448</v>
      </c>
      <c r="G223" s="4" t="s">
        <v>108</v>
      </c>
      <c r="H223" s="4">
        <f>AVERAGE(H197:H202)</f>
        <v>0.31186938127486158</v>
      </c>
    </row>
    <row r="224" spans="3:8" x14ac:dyDescent="0.35">
      <c r="H224" s="4">
        <f>AVERAGE(H217:H223)</f>
        <v>0.47373474994047798</v>
      </c>
    </row>
    <row r="225" spans="3:8" x14ac:dyDescent="0.35">
      <c r="C225" s="2" t="s">
        <v>746</v>
      </c>
      <c r="G225" s="4" t="s">
        <v>748</v>
      </c>
      <c r="H225" s="4">
        <f>AVERAGE(H138:H145)</f>
        <v>6.5253364117357229E-2</v>
      </c>
    </row>
    <row r="226" spans="3:8" x14ac:dyDescent="0.35">
      <c r="C226" s="2" t="s">
        <v>436</v>
      </c>
      <c r="G226" s="4" t="s">
        <v>137</v>
      </c>
      <c r="H226" s="4">
        <f>AVERAGE(H148)</f>
        <v>6.6165123456790112E-2</v>
      </c>
    </row>
    <row r="227" spans="3:8" x14ac:dyDescent="0.35">
      <c r="C227" s="2" t="s">
        <v>105</v>
      </c>
      <c r="G227" s="4" t="s">
        <v>137</v>
      </c>
      <c r="H227" s="4">
        <f>AVERAGE(H146:H147)</f>
        <v>4.2457718942437606E-2</v>
      </c>
    </row>
    <row r="228" spans="3:8" x14ac:dyDescent="0.35">
      <c r="C228" s="2" t="s">
        <v>105</v>
      </c>
      <c r="G228" s="4" t="s">
        <v>616</v>
      </c>
      <c r="H228" s="4">
        <f>AVERAGE(H149:H150)</f>
        <v>0.1132735612244898</v>
      </c>
    </row>
    <row r="229" spans="3:8" x14ac:dyDescent="0.35">
      <c r="C229" s="2" t="s">
        <v>105</v>
      </c>
      <c r="G229" s="4" t="s">
        <v>617</v>
      </c>
      <c r="H229" s="4">
        <f>AVERAGE(H151:H152)</f>
        <v>0.20907690751943717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86"/>
  <sheetViews>
    <sheetView workbookViewId="0"/>
  </sheetViews>
  <sheetFormatPr defaultRowHeight="14.5" x14ac:dyDescent="0.35"/>
  <cols>
    <col min="1" max="1" width="25.81640625" style="15" customWidth="1"/>
    <col min="2" max="2" width="24.26953125" style="1" customWidth="1"/>
    <col min="3" max="3" width="21.81640625" style="2" customWidth="1"/>
    <col min="4" max="4" width="22.26953125" style="2" customWidth="1"/>
    <col min="5" max="5" width="15.453125" style="5" customWidth="1"/>
    <col min="6" max="6" width="16.453125" style="14" customWidth="1"/>
    <col min="7" max="7" width="17" style="4" customWidth="1"/>
    <col min="8" max="8" width="25" style="4" customWidth="1"/>
    <col min="9" max="9" width="23.7265625" style="4" customWidth="1"/>
    <col min="10" max="16384" width="8.7265625" style="6"/>
  </cols>
  <sheetData>
    <row r="1" spans="1:9" x14ac:dyDescent="0.35">
      <c r="A1" s="15" t="s">
        <v>0</v>
      </c>
      <c r="B1" s="1" t="s">
        <v>42</v>
      </c>
      <c r="C1" s="1" t="s">
        <v>1</v>
      </c>
      <c r="D1" s="1" t="s">
        <v>2</v>
      </c>
      <c r="E1" s="5" t="s">
        <v>3</v>
      </c>
      <c r="F1" s="14" t="s">
        <v>4</v>
      </c>
      <c r="G1" s="4" t="s">
        <v>948</v>
      </c>
      <c r="H1" s="4" t="s">
        <v>5</v>
      </c>
      <c r="I1" s="4" t="s">
        <v>947</v>
      </c>
    </row>
    <row r="2" spans="1:9" s="1" customFormat="1" x14ac:dyDescent="0.35">
      <c r="A2" s="15" t="s">
        <v>985</v>
      </c>
      <c r="B2" s="1" t="s">
        <v>189</v>
      </c>
      <c r="C2" s="2" t="s">
        <v>190</v>
      </c>
      <c r="D2" s="2" t="s">
        <v>191</v>
      </c>
      <c r="E2" s="5">
        <v>570</v>
      </c>
      <c r="F2" s="14">
        <v>11</v>
      </c>
      <c r="G2" s="4" t="s">
        <v>162</v>
      </c>
      <c r="H2" s="4">
        <f t="shared" ref="H2:H33" si="0">(E2^3/F2^2)/(1.6*10^6)</f>
        <v>0.95657541322314055</v>
      </c>
      <c r="I2" s="4">
        <f t="shared" ref="I2:I33" si="1">(0.104*E2^3/F2^2)/(1.6*10^6)</f>
        <v>9.9483842975206613E-2</v>
      </c>
    </row>
    <row r="3" spans="1:9" s="1" customFormat="1" x14ac:dyDescent="0.35">
      <c r="A3" s="15" t="s">
        <v>984</v>
      </c>
      <c r="B3" s="1" t="s">
        <v>189</v>
      </c>
      <c r="C3" s="2" t="s">
        <v>190</v>
      </c>
      <c r="D3" s="2" t="s">
        <v>191</v>
      </c>
      <c r="E3" s="5">
        <v>551</v>
      </c>
      <c r="F3" s="14">
        <v>9.6</v>
      </c>
      <c r="G3" s="4" t="s">
        <v>162</v>
      </c>
      <c r="H3" s="4">
        <f t="shared" si="0"/>
        <v>1.1344682549370662</v>
      </c>
      <c r="I3" s="4">
        <f t="shared" si="1"/>
        <v>0.11798469851345486</v>
      </c>
    </row>
    <row r="4" spans="1:9" s="1" customFormat="1" x14ac:dyDescent="0.35">
      <c r="A4" s="15" t="s">
        <v>985</v>
      </c>
      <c r="B4" s="1" t="s">
        <v>189</v>
      </c>
      <c r="C4" s="2" t="s">
        <v>190</v>
      </c>
      <c r="D4" s="2" t="s">
        <v>192</v>
      </c>
      <c r="E4" s="5">
        <v>420</v>
      </c>
      <c r="F4" s="14">
        <v>10</v>
      </c>
      <c r="G4" s="4" t="s">
        <v>162</v>
      </c>
      <c r="H4" s="4">
        <f t="shared" si="0"/>
        <v>0.46305000000000002</v>
      </c>
      <c r="I4" s="4">
        <f t="shared" si="1"/>
        <v>4.8157200000000004E-2</v>
      </c>
    </row>
    <row r="5" spans="1:9" s="1" customFormat="1" x14ac:dyDescent="0.35">
      <c r="A5" s="15" t="s">
        <v>984</v>
      </c>
      <c r="B5" s="1" t="s">
        <v>189</v>
      </c>
      <c r="C5" s="2" t="s">
        <v>190</v>
      </c>
      <c r="D5" s="2" t="s">
        <v>335</v>
      </c>
      <c r="E5" s="5">
        <v>325</v>
      </c>
      <c r="F5" s="14">
        <v>11.1</v>
      </c>
      <c r="G5" s="4" t="s">
        <v>162</v>
      </c>
      <c r="H5" s="4">
        <f t="shared" si="0"/>
        <v>0.17413422713253796</v>
      </c>
      <c r="I5" s="4">
        <f t="shared" si="1"/>
        <v>1.8109959621783946E-2</v>
      </c>
    </row>
    <row r="6" spans="1:9" s="1" customFormat="1" x14ac:dyDescent="0.35">
      <c r="A6" s="15" t="s">
        <v>984</v>
      </c>
      <c r="B6" s="1" t="s">
        <v>189</v>
      </c>
      <c r="C6" s="2" t="s">
        <v>190</v>
      </c>
      <c r="D6" s="2" t="s">
        <v>335</v>
      </c>
      <c r="E6" s="5">
        <v>378</v>
      </c>
      <c r="F6" s="14">
        <v>11.8</v>
      </c>
      <c r="G6" s="4" t="s">
        <v>162</v>
      </c>
      <c r="H6" s="4">
        <f t="shared" si="0"/>
        <v>0.24243281384659579</v>
      </c>
      <c r="I6" s="4">
        <f t="shared" si="1"/>
        <v>2.5213012640045964E-2</v>
      </c>
    </row>
    <row r="7" spans="1:9" s="1" customFormat="1" x14ac:dyDescent="0.35">
      <c r="A7" s="15" t="s">
        <v>984</v>
      </c>
      <c r="B7" s="1" t="s">
        <v>189</v>
      </c>
      <c r="C7" s="2" t="s">
        <v>190</v>
      </c>
      <c r="D7" s="2" t="s">
        <v>335</v>
      </c>
      <c r="E7" s="5">
        <v>412</v>
      </c>
      <c r="F7" s="14">
        <v>13.1</v>
      </c>
      <c r="G7" s="4" t="s">
        <v>162</v>
      </c>
      <c r="H7" s="4">
        <f t="shared" si="0"/>
        <v>0.25470007575316128</v>
      </c>
      <c r="I7" s="4">
        <f t="shared" si="1"/>
        <v>2.648880787832877E-2</v>
      </c>
    </row>
    <row r="8" spans="1:9" s="1" customFormat="1" x14ac:dyDescent="0.35">
      <c r="A8" s="15" t="s">
        <v>984</v>
      </c>
      <c r="B8" s="1" t="s">
        <v>189</v>
      </c>
      <c r="C8" s="2" t="s">
        <v>190</v>
      </c>
      <c r="D8" s="2" t="s">
        <v>335</v>
      </c>
      <c r="E8" s="5">
        <v>325</v>
      </c>
      <c r="F8" s="14">
        <v>11.1</v>
      </c>
      <c r="G8" s="4" t="s">
        <v>162</v>
      </c>
      <c r="H8" s="4">
        <f t="shared" si="0"/>
        <v>0.17413422713253796</v>
      </c>
      <c r="I8" s="4">
        <f t="shared" si="1"/>
        <v>1.8109959621783946E-2</v>
      </c>
    </row>
    <row r="9" spans="1:9" s="1" customFormat="1" x14ac:dyDescent="0.35">
      <c r="A9" s="15" t="s">
        <v>984</v>
      </c>
      <c r="B9" s="1" t="s">
        <v>189</v>
      </c>
      <c r="C9" s="2" t="s">
        <v>190</v>
      </c>
      <c r="D9" s="2" t="s">
        <v>336</v>
      </c>
      <c r="E9" s="5">
        <v>523</v>
      </c>
      <c r="F9" s="14">
        <v>9.1999999999999993</v>
      </c>
      <c r="G9" s="4" t="s">
        <v>162</v>
      </c>
      <c r="H9" s="4">
        <f t="shared" si="0"/>
        <v>1.056353873759452</v>
      </c>
      <c r="I9" s="4">
        <f t="shared" si="1"/>
        <v>0.10986080287098299</v>
      </c>
    </row>
    <row r="10" spans="1:9" s="1" customFormat="1" x14ac:dyDescent="0.35">
      <c r="A10" s="15" t="s">
        <v>985</v>
      </c>
      <c r="B10" s="1" t="s">
        <v>189</v>
      </c>
      <c r="C10" s="2" t="s">
        <v>190</v>
      </c>
      <c r="D10" s="2" t="s">
        <v>193</v>
      </c>
      <c r="E10" s="5">
        <v>440</v>
      </c>
      <c r="F10" s="14">
        <v>11</v>
      </c>
      <c r="G10" s="4" t="s">
        <v>162</v>
      </c>
      <c r="H10" s="4">
        <f t="shared" si="0"/>
        <v>0.44</v>
      </c>
      <c r="I10" s="4">
        <f t="shared" si="1"/>
        <v>4.5760000000000002E-2</v>
      </c>
    </row>
    <row r="11" spans="1:9" s="1" customFormat="1" x14ac:dyDescent="0.35">
      <c r="A11" s="15" t="s">
        <v>984</v>
      </c>
      <c r="B11" s="1" t="s">
        <v>189</v>
      </c>
      <c r="C11" s="2" t="s">
        <v>194</v>
      </c>
      <c r="D11" s="2" t="s">
        <v>337</v>
      </c>
      <c r="E11" s="5">
        <v>387</v>
      </c>
      <c r="F11" s="14">
        <v>16.600000000000001</v>
      </c>
      <c r="G11" s="4" t="s">
        <v>162</v>
      </c>
      <c r="H11" s="4">
        <f t="shared" si="0"/>
        <v>0.13146094090216284</v>
      </c>
      <c r="I11" s="4">
        <f t="shared" si="1"/>
        <v>1.3671937853824935E-2</v>
      </c>
    </row>
    <row r="12" spans="1:9" s="1" customFormat="1" x14ac:dyDescent="0.35">
      <c r="A12" s="15" t="s">
        <v>984</v>
      </c>
      <c r="B12" s="1" t="s">
        <v>189</v>
      </c>
      <c r="C12" s="2" t="s">
        <v>194</v>
      </c>
      <c r="D12" s="2" t="s">
        <v>338</v>
      </c>
      <c r="E12" s="5">
        <v>680</v>
      </c>
      <c r="F12" s="14">
        <v>8.1999999999999993</v>
      </c>
      <c r="G12" s="4" t="s">
        <v>162</v>
      </c>
      <c r="H12" s="4">
        <f t="shared" si="0"/>
        <v>2.9226650803093395</v>
      </c>
      <c r="I12" s="4">
        <f t="shared" si="1"/>
        <v>0.30395716835217135</v>
      </c>
    </row>
    <row r="13" spans="1:9" s="1" customFormat="1" x14ac:dyDescent="0.35">
      <c r="A13" s="15" t="s">
        <v>985</v>
      </c>
      <c r="B13" s="1" t="s">
        <v>189</v>
      </c>
      <c r="C13" s="2" t="s">
        <v>194</v>
      </c>
      <c r="D13" s="2" t="s">
        <v>195</v>
      </c>
      <c r="E13" s="5">
        <v>460</v>
      </c>
      <c r="F13" s="14">
        <v>10</v>
      </c>
      <c r="G13" s="4" t="s">
        <v>162</v>
      </c>
      <c r="H13" s="4">
        <f t="shared" si="0"/>
        <v>0.60834999999999995</v>
      </c>
      <c r="I13" s="4">
        <f t="shared" si="1"/>
        <v>6.3268400000000002E-2</v>
      </c>
    </row>
    <row r="14" spans="1:9" s="1" customFormat="1" x14ac:dyDescent="0.35">
      <c r="A14" s="15" t="s">
        <v>984</v>
      </c>
      <c r="B14" s="1" t="s">
        <v>189</v>
      </c>
      <c r="C14" s="2" t="s">
        <v>194</v>
      </c>
      <c r="D14" s="2" t="s">
        <v>195</v>
      </c>
      <c r="E14" s="5">
        <v>570</v>
      </c>
      <c r="F14" s="14">
        <v>12</v>
      </c>
      <c r="G14" s="4" t="s">
        <v>162</v>
      </c>
      <c r="H14" s="4">
        <f t="shared" si="0"/>
        <v>0.80378906250000004</v>
      </c>
      <c r="I14" s="4">
        <f t="shared" si="1"/>
        <v>8.3594062499999996E-2</v>
      </c>
    </row>
    <row r="15" spans="1:9" s="1" customFormat="1" x14ac:dyDescent="0.35">
      <c r="A15" s="15" t="s">
        <v>984</v>
      </c>
      <c r="B15" s="1" t="s">
        <v>189</v>
      </c>
      <c r="C15" s="2" t="s">
        <v>194</v>
      </c>
      <c r="D15" s="2" t="s">
        <v>195</v>
      </c>
      <c r="E15" s="5">
        <v>589</v>
      </c>
      <c r="F15" s="14">
        <v>11.2</v>
      </c>
      <c r="G15" s="4" t="s">
        <v>162</v>
      </c>
      <c r="H15" s="4">
        <f t="shared" si="0"/>
        <v>1.0180986377949619</v>
      </c>
      <c r="I15" s="4">
        <f t="shared" si="1"/>
        <v>0.10588225833067604</v>
      </c>
    </row>
    <row r="16" spans="1:9" s="1" customFormat="1" x14ac:dyDescent="0.35">
      <c r="A16" s="15" t="s">
        <v>984</v>
      </c>
      <c r="B16" s="1" t="s">
        <v>189</v>
      </c>
      <c r="C16" s="2" t="s">
        <v>194</v>
      </c>
      <c r="D16" s="2" t="s">
        <v>195</v>
      </c>
      <c r="E16" s="5">
        <v>587</v>
      </c>
      <c r="F16" s="14">
        <v>9.9</v>
      </c>
      <c r="G16" s="4" t="s">
        <v>162</v>
      </c>
      <c r="H16" s="4">
        <f t="shared" si="0"/>
        <v>1.2898046309050097</v>
      </c>
      <c r="I16" s="4">
        <f t="shared" si="1"/>
        <v>0.13413968161412099</v>
      </c>
    </row>
    <row r="17" spans="1:9" s="1" customFormat="1" x14ac:dyDescent="0.35">
      <c r="A17" s="15" t="s">
        <v>984</v>
      </c>
      <c r="B17" s="1" t="s">
        <v>189</v>
      </c>
      <c r="C17" s="2" t="s">
        <v>194</v>
      </c>
      <c r="D17" s="2" t="s">
        <v>339</v>
      </c>
      <c r="E17" s="5">
        <v>476</v>
      </c>
      <c r="F17" s="14">
        <v>10</v>
      </c>
      <c r="G17" s="4" t="s">
        <v>162</v>
      </c>
      <c r="H17" s="4">
        <f t="shared" si="0"/>
        <v>0.67406359999999999</v>
      </c>
      <c r="I17" s="4">
        <f t="shared" si="1"/>
        <v>7.0102614399999999E-2</v>
      </c>
    </row>
    <row r="18" spans="1:9" s="1" customFormat="1" x14ac:dyDescent="0.35">
      <c r="A18" s="15" t="s">
        <v>985</v>
      </c>
      <c r="B18" s="1" t="s">
        <v>189</v>
      </c>
      <c r="C18" s="2" t="s">
        <v>194</v>
      </c>
      <c r="D18" s="2" t="s">
        <v>196</v>
      </c>
      <c r="E18" s="5">
        <v>620</v>
      </c>
      <c r="F18" s="14">
        <v>13</v>
      </c>
      <c r="G18" s="4" t="s">
        <v>162</v>
      </c>
      <c r="H18" s="4">
        <f t="shared" si="0"/>
        <v>0.8813905325443786</v>
      </c>
      <c r="I18" s="4">
        <f t="shared" si="1"/>
        <v>9.1664615384615386E-2</v>
      </c>
    </row>
    <row r="19" spans="1:9" s="1" customFormat="1" x14ac:dyDescent="0.35">
      <c r="A19" s="15" t="s">
        <v>984</v>
      </c>
      <c r="B19" s="1" t="s">
        <v>189</v>
      </c>
      <c r="C19" s="2" t="s">
        <v>194</v>
      </c>
      <c r="D19" s="2" t="s">
        <v>340</v>
      </c>
      <c r="E19" s="5">
        <v>546</v>
      </c>
      <c r="F19" s="14">
        <v>11</v>
      </c>
      <c r="G19" s="4" t="s">
        <v>162</v>
      </c>
      <c r="H19" s="4">
        <f t="shared" si="0"/>
        <v>0.84076103305785133</v>
      </c>
      <c r="I19" s="4">
        <f t="shared" si="1"/>
        <v>8.7439147438016521E-2</v>
      </c>
    </row>
    <row r="20" spans="1:9" s="1" customFormat="1" x14ac:dyDescent="0.35">
      <c r="A20" s="15" t="s">
        <v>984</v>
      </c>
      <c r="B20" s="1" t="s">
        <v>189</v>
      </c>
      <c r="C20" s="2" t="s">
        <v>194</v>
      </c>
      <c r="D20" s="2" t="s">
        <v>64</v>
      </c>
      <c r="E20" s="5">
        <v>290</v>
      </c>
      <c r="F20" s="14">
        <v>13</v>
      </c>
      <c r="G20" s="4" t="s">
        <v>162</v>
      </c>
      <c r="H20" s="4">
        <f t="shared" si="0"/>
        <v>9.0196005917159761E-2</v>
      </c>
      <c r="I20" s="4">
        <f t="shared" si="1"/>
        <v>9.3803846153846151E-3</v>
      </c>
    </row>
    <row r="21" spans="1:9" s="1" customFormat="1" x14ac:dyDescent="0.35">
      <c r="A21" s="15" t="s">
        <v>984</v>
      </c>
      <c r="B21" s="1" t="s">
        <v>189</v>
      </c>
      <c r="C21" s="2" t="s">
        <v>194</v>
      </c>
      <c r="D21" s="2" t="s">
        <v>64</v>
      </c>
      <c r="E21" s="5">
        <v>285</v>
      </c>
      <c r="F21" s="14">
        <v>12.7</v>
      </c>
      <c r="G21" s="4" t="s">
        <v>162</v>
      </c>
      <c r="H21" s="4">
        <f t="shared" si="0"/>
        <v>8.9703038781077576E-2</v>
      </c>
      <c r="I21" s="4">
        <f t="shared" si="1"/>
        <v>9.3291160332320665E-3</v>
      </c>
    </row>
    <row r="22" spans="1:9" s="1" customFormat="1" x14ac:dyDescent="0.35">
      <c r="A22" s="15" t="s">
        <v>984</v>
      </c>
      <c r="B22" s="1" t="s">
        <v>189</v>
      </c>
      <c r="C22" s="2" t="s">
        <v>194</v>
      </c>
      <c r="D22" s="2" t="s">
        <v>64</v>
      </c>
      <c r="E22" s="5">
        <v>280</v>
      </c>
      <c r="F22" s="14">
        <v>15.3</v>
      </c>
      <c r="G22" s="4" t="s">
        <v>162</v>
      </c>
      <c r="H22" s="4">
        <f t="shared" si="0"/>
        <v>5.8609936349267366E-2</v>
      </c>
      <c r="I22" s="4">
        <f t="shared" si="1"/>
        <v>6.0954333803238054E-3</v>
      </c>
    </row>
    <row r="23" spans="1:9" s="1" customFormat="1" x14ac:dyDescent="0.35">
      <c r="A23" s="15" t="s">
        <v>984</v>
      </c>
      <c r="B23" s="1" t="s">
        <v>189</v>
      </c>
      <c r="C23" s="2" t="s">
        <v>194</v>
      </c>
      <c r="D23" s="2" t="s">
        <v>64</v>
      </c>
      <c r="E23" s="5">
        <v>260</v>
      </c>
      <c r="F23" s="14">
        <v>12.1</v>
      </c>
      <c r="G23" s="4" t="s">
        <v>162</v>
      </c>
      <c r="H23" s="4">
        <f t="shared" si="0"/>
        <v>7.5029028071853021E-2</v>
      </c>
      <c r="I23" s="4">
        <f t="shared" si="1"/>
        <v>7.8030189194727142E-3</v>
      </c>
    </row>
    <row r="24" spans="1:9" s="1" customFormat="1" x14ac:dyDescent="0.35">
      <c r="A24" s="15" t="s">
        <v>984</v>
      </c>
      <c r="B24" s="1" t="s">
        <v>189</v>
      </c>
      <c r="C24" s="2" t="s">
        <v>194</v>
      </c>
      <c r="D24" s="2" t="s">
        <v>64</v>
      </c>
      <c r="E24" s="5">
        <v>284</v>
      </c>
      <c r="F24" s="14">
        <v>11.2</v>
      </c>
      <c r="G24" s="4" t="s">
        <v>162</v>
      </c>
      <c r="H24" s="4">
        <f t="shared" si="0"/>
        <v>0.11412978316326533</v>
      </c>
      <c r="I24" s="4">
        <f t="shared" si="1"/>
        <v>1.1869497448979593E-2</v>
      </c>
    </row>
    <row r="25" spans="1:9" s="1" customFormat="1" x14ac:dyDescent="0.35">
      <c r="A25" s="15" t="s">
        <v>984</v>
      </c>
      <c r="B25" s="1" t="s">
        <v>189</v>
      </c>
      <c r="C25" s="2" t="s">
        <v>194</v>
      </c>
      <c r="D25" s="2" t="s">
        <v>64</v>
      </c>
      <c r="E25" s="5">
        <v>327</v>
      </c>
      <c r="F25" s="14">
        <v>12.2</v>
      </c>
      <c r="G25" s="4" t="s">
        <v>162</v>
      </c>
      <c r="H25" s="4">
        <f t="shared" si="0"/>
        <v>0.14682621859043271</v>
      </c>
      <c r="I25" s="4">
        <f t="shared" si="1"/>
        <v>1.5269926733405003E-2</v>
      </c>
    </row>
    <row r="26" spans="1:9" s="1" customFormat="1" x14ac:dyDescent="0.35">
      <c r="A26" s="15" t="s">
        <v>984</v>
      </c>
      <c r="B26" s="1" t="s">
        <v>189</v>
      </c>
      <c r="C26" s="2" t="s">
        <v>341</v>
      </c>
      <c r="D26" s="2" t="s">
        <v>342</v>
      </c>
      <c r="E26" s="5">
        <v>474</v>
      </c>
      <c r="F26" s="14">
        <v>6.2</v>
      </c>
      <c r="G26" s="4" t="s">
        <v>162</v>
      </c>
      <c r="H26" s="4">
        <f t="shared" si="0"/>
        <v>1.731536550468262</v>
      </c>
      <c r="I26" s="4">
        <f t="shared" si="1"/>
        <v>0.18007980124869921</v>
      </c>
    </row>
    <row r="27" spans="1:9" s="1" customFormat="1" x14ac:dyDescent="0.35">
      <c r="A27" s="15" t="s">
        <v>984</v>
      </c>
      <c r="B27" s="1" t="s">
        <v>189</v>
      </c>
      <c r="C27" s="2" t="s">
        <v>341</v>
      </c>
      <c r="D27" s="2" t="s">
        <v>343</v>
      </c>
      <c r="E27" s="5">
        <v>554</v>
      </c>
      <c r="F27" s="14">
        <v>9.1999999999999993</v>
      </c>
      <c r="G27" s="4" t="s">
        <v>162</v>
      </c>
      <c r="H27" s="4">
        <f t="shared" si="0"/>
        <v>1.2555489721172024</v>
      </c>
      <c r="I27" s="4">
        <f t="shared" si="1"/>
        <v>0.13057709310018906</v>
      </c>
    </row>
    <row r="28" spans="1:9" s="1" customFormat="1" x14ac:dyDescent="0.35">
      <c r="A28" s="15" t="s">
        <v>984</v>
      </c>
      <c r="B28" s="1" t="s">
        <v>189</v>
      </c>
      <c r="C28" s="2" t="s">
        <v>341</v>
      </c>
      <c r="D28" s="2" t="s">
        <v>344</v>
      </c>
      <c r="E28" s="5">
        <v>509</v>
      </c>
      <c r="F28" s="14">
        <v>6.7</v>
      </c>
      <c r="G28" s="4" t="s">
        <v>162</v>
      </c>
      <c r="H28" s="4">
        <f t="shared" si="0"/>
        <v>1.8360468506348853</v>
      </c>
      <c r="I28" s="4">
        <f t="shared" si="1"/>
        <v>0.19094887246602807</v>
      </c>
    </row>
    <row r="29" spans="1:9" s="1" customFormat="1" x14ac:dyDescent="0.35">
      <c r="A29" s="15" t="s">
        <v>984</v>
      </c>
      <c r="B29" s="1" t="s">
        <v>189</v>
      </c>
      <c r="C29" s="2" t="s">
        <v>341</v>
      </c>
      <c r="D29" s="2" t="s">
        <v>210</v>
      </c>
      <c r="E29" s="5">
        <v>458</v>
      </c>
      <c r="F29" s="14">
        <v>8.6</v>
      </c>
      <c r="G29" s="4" t="s">
        <v>162</v>
      </c>
      <c r="H29" s="4">
        <f t="shared" si="0"/>
        <v>0.81185701730665227</v>
      </c>
      <c r="I29" s="4">
        <f t="shared" si="1"/>
        <v>8.4433129799891829E-2</v>
      </c>
    </row>
    <row r="30" spans="1:9" s="1" customFormat="1" x14ac:dyDescent="0.35">
      <c r="A30" s="15" t="s">
        <v>984</v>
      </c>
      <c r="B30" s="1" t="s">
        <v>189</v>
      </c>
      <c r="C30" s="2" t="s">
        <v>345</v>
      </c>
      <c r="D30" s="2" t="s">
        <v>346</v>
      </c>
      <c r="E30" s="5">
        <v>470</v>
      </c>
      <c r="F30" s="14">
        <v>17.399999999999999</v>
      </c>
      <c r="G30" s="4" t="s">
        <v>162</v>
      </c>
      <c r="H30" s="4">
        <f t="shared" si="0"/>
        <v>0.21432611639582513</v>
      </c>
      <c r="I30" s="4">
        <f t="shared" si="1"/>
        <v>2.2289916105165813E-2</v>
      </c>
    </row>
    <row r="31" spans="1:9" s="1" customFormat="1" x14ac:dyDescent="0.35">
      <c r="A31" s="15" t="s">
        <v>984</v>
      </c>
      <c r="B31" s="1" t="s">
        <v>189</v>
      </c>
      <c r="C31" s="2" t="s">
        <v>345</v>
      </c>
      <c r="D31" s="2" t="s">
        <v>347</v>
      </c>
      <c r="E31" s="5">
        <v>527</v>
      </c>
      <c r="F31" s="14">
        <v>19.2</v>
      </c>
      <c r="G31" s="4" t="s">
        <v>162</v>
      </c>
      <c r="H31" s="4">
        <f t="shared" si="0"/>
        <v>0.24814721510145399</v>
      </c>
      <c r="I31" s="4">
        <f t="shared" si="1"/>
        <v>2.5807310370551218E-2</v>
      </c>
    </row>
    <row r="32" spans="1:9" s="1" customFormat="1" x14ac:dyDescent="0.35">
      <c r="A32" s="15" t="s">
        <v>984</v>
      </c>
      <c r="B32" s="1" t="s">
        <v>189</v>
      </c>
      <c r="C32" s="2" t="s">
        <v>199</v>
      </c>
      <c r="D32" s="2" t="s">
        <v>348</v>
      </c>
      <c r="E32" s="5">
        <v>476</v>
      </c>
      <c r="F32" s="14">
        <v>10.8</v>
      </c>
      <c r="G32" s="4" t="s">
        <v>162</v>
      </c>
      <c r="H32" s="4">
        <f t="shared" si="0"/>
        <v>0.57790089163237301</v>
      </c>
      <c r="I32" s="4">
        <f t="shared" si="1"/>
        <v>6.0101692729766794E-2</v>
      </c>
    </row>
    <row r="33" spans="1:9" s="1" customFormat="1" x14ac:dyDescent="0.35">
      <c r="A33" s="15" t="s">
        <v>984</v>
      </c>
      <c r="B33" s="1" t="s">
        <v>189</v>
      </c>
      <c r="C33" s="2" t="s">
        <v>199</v>
      </c>
      <c r="D33" s="2" t="s">
        <v>348</v>
      </c>
      <c r="E33" s="5">
        <v>552</v>
      </c>
      <c r="F33" s="14">
        <v>11.5</v>
      </c>
      <c r="G33" s="4" t="s">
        <v>162</v>
      </c>
      <c r="H33" s="4">
        <f t="shared" si="0"/>
        <v>0.79488000000000003</v>
      </c>
      <c r="I33" s="4">
        <f t="shared" si="1"/>
        <v>8.2667520000000008E-2</v>
      </c>
    </row>
    <row r="34" spans="1:9" s="1" customFormat="1" x14ac:dyDescent="0.35">
      <c r="A34" s="15" t="s">
        <v>984</v>
      </c>
      <c r="B34" s="1" t="s">
        <v>189</v>
      </c>
      <c r="C34" s="2" t="s">
        <v>199</v>
      </c>
      <c r="D34" s="2" t="s">
        <v>348</v>
      </c>
      <c r="E34" s="5">
        <v>582</v>
      </c>
      <c r="F34" s="14">
        <v>11.8</v>
      </c>
      <c r="G34" s="4" t="s">
        <v>162</v>
      </c>
      <c r="H34" s="4">
        <f t="shared" ref="H34:H65" si="2">(E34^3/F34^2)/(1.6*10^6)</f>
        <v>0.88488117638609587</v>
      </c>
      <c r="I34" s="4">
        <f t="shared" ref="I34:I65" si="3">(0.104*E34^3/F34^2)/(1.6*10^6)</f>
        <v>9.2027642344153976E-2</v>
      </c>
    </row>
    <row r="35" spans="1:9" s="1" customFormat="1" x14ac:dyDescent="0.35">
      <c r="A35" s="15" t="s">
        <v>985</v>
      </c>
      <c r="B35" s="1" t="s">
        <v>189</v>
      </c>
      <c r="C35" s="2" t="s">
        <v>199</v>
      </c>
      <c r="D35" s="2" t="s">
        <v>200</v>
      </c>
      <c r="E35" s="5">
        <v>400</v>
      </c>
      <c r="F35" s="14">
        <v>11</v>
      </c>
      <c r="G35" s="4" t="s">
        <v>162</v>
      </c>
      <c r="H35" s="4">
        <f t="shared" si="2"/>
        <v>0.33057851239669422</v>
      </c>
      <c r="I35" s="4">
        <f t="shared" si="3"/>
        <v>3.43801652892562E-2</v>
      </c>
    </row>
    <row r="36" spans="1:9" s="1" customFormat="1" x14ac:dyDescent="0.35">
      <c r="A36" s="15" t="s">
        <v>984</v>
      </c>
      <c r="B36" s="1" t="s">
        <v>189</v>
      </c>
      <c r="C36" s="2" t="s">
        <v>199</v>
      </c>
      <c r="D36" s="2" t="s">
        <v>200</v>
      </c>
      <c r="E36" s="5">
        <v>446</v>
      </c>
      <c r="F36" s="14">
        <v>11.3</v>
      </c>
      <c r="G36" s="4" t="s">
        <v>162</v>
      </c>
      <c r="H36" s="4">
        <f t="shared" si="2"/>
        <v>0.43423788080507475</v>
      </c>
      <c r="I36" s="4">
        <f t="shared" si="3"/>
        <v>4.5160739603727768E-2</v>
      </c>
    </row>
    <row r="37" spans="1:9" s="1" customFormat="1" x14ac:dyDescent="0.35">
      <c r="A37" s="15" t="s">
        <v>984</v>
      </c>
      <c r="B37" s="1" t="s">
        <v>189</v>
      </c>
      <c r="C37" s="2" t="s">
        <v>199</v>
      </c>
      <c r="D37" s="2" t="s">
        <v>200</v>
      </c>
      <c r="E37" s="5">
        <v>393</v>
      </c>
      <c r="F37" s="14">
        <v>8.9</v>
      </c>
      <c r="G37" s="4" t="s">
        <v>162</v>
      </c>
      <c r="H37" s="4">
        <f t="shared" si="2"/>
        <v>0.47893619019063249</v>
      </c>
      <c r="I37" s="4">
        <f t="shared" si="3"/>
        <v>4.9809363779825769E-2</v>
      </c>
    </row>
    <row r="38" spans="1:9" s="1" customFormat="1" x14ac:dyDescent="0.35">
      <c r="A38" s="15" t="s">
        <v>984</v>
      </c>
      <c r="B38" s="1" t="s">
        <v>189</v>
      </c>
      <c r="C38" s="2" t="s">
        <v>199</v>
      </c>
      <c r="D38" s="2" t="s">
        <v>200</v>
      </c>
      <c r="E38" s="5">
        <v>410</v>
      </c>
      <c r="F38" s="14">
        <v>11.7</v>
      </c>
      <c r="G38" s="4" t="s">
        <v>162</v>
      </c>
      <c r="H38" s="4">
        <f t="shared" si="2"/>
        <v>0.31467327781430349</v>
      </c>
      <c r="I38" s="4">
        <f t="shared" si="3"/>
        <v>3.2726020892687564E-2</v>
      </c>
    </row>
    <row r="39" spans="1:9" s="1" customFormat="1" x14ac:dyDescent="0.35">
      <c r="A39" s="15" t="s">
        <v>984</v>
      </c>
      <c r="B39" s="1" t="s">
        <v>189</v>
      </c>
      <c r="C39" s="2" t="s">
        <v>199</v>
      </c>
      <c r="D39" s="2" t="s">
        <v>349</v>
      </c>
      <c r="E39" s="5">
        <v>402</v>
      </c>
      <c r="F39" s="14">
        <v>10.1</v>
      </c>
      <c r="G39" s="4" t="s">
        <v>162</v>
      </c>
      <c r="H39" s="4">
        <f t="shared" si="2"/>
        <v>0.39802965395549456</v>
      </c>
      <c r="I39" s="4">
        <f t="shared" si="3"/>
        <v>4.1395084011371437E-2</v>
      </c>
    </row>
    <row r="40" spans="1:9" s="1" customFormat="1" x14ac:dyDescent="0.35">
      <c r="A40" s="15" t="s">
        <v>985</v>
      </c>
      <c r="B40" s="1" t="s">
        <v>189</v>
      </c>
      <c r="C40" s="2" t="s">
        <v>199</v>
      </c>
      <c r="D40" s="2" t="s">
        <v>201</v>
      </c>
      <c r="E40" s="5">
        <v>470</v>
      </c>
      <c r="F40" s="14">
        <v>12</v>
      </c>
      <c r="G40" s="4" t="s">
        <v>162</v>
      </c>
      <c r="H40" s="4">
        <f t="shared" si="2"/>
        <v>0.45062065972222221</v>
      </c>
      <c r="I40" s="4">
        <f t="shared" si="3"/>
        <v>4.6864548611111112E-2</v>
      </c>
    </row>
    <row r="41" spans="1:9" s="1" customFormat="1" x14ac:dyDescent="0.35">
      <c r="A41" s="15" t="s">
        <v>985</v>
      </c>
      <c r="B41" s="1" t="s">
        <v>189</v>
      </c>
      <c r="C41" s="2" t="s">
        <v>199</v>
      </c>
      <c r="D41" s="2" t="s">
        <v>202</v>
      </c>
      <c r="E41" s="5">
        <v>460</v>
      </c>
      <c r="F41" s="14">
        <v>10</v>
      </c>
      <c r="G41" s="4" t="s">
        <v>162</v>
      </c>
      <c r="H41" s="4">
        <f t="shared" si="2"/>
        <v>0.60834999999999995</v>
      </c>
      <c r="I41" s="4">
        <f t="shared" si="3"/>
        <v>6.3268400000000002E-2</v>
      </c>
    </row>
    <row r="42" spans="1:9" s="1" customFormat="1" x14ac:dyDescent="0.35">
      <c r="A42" s="15" t="s">
        <v>984</v>
      </c>
      <c r="B42" s="1" t="s">
        <v>189</v>
      </c>
      <c r="C42" s="2" t="s">
        <v>199</v>
      </c>
      <c r="D42" s="2" t="s">
        <v>350</v>
      </c>
      <c r="E42" s="5">
        <v>340</v>
      </c>
      <c r="F42" s="14">
        <v>9.9</v>
      </c>
      <c r="G42" s="4" t="s">
        <v>162</v>
      </c>
      <c r="H42" s="4">
        <f t="shared" si="2"/>
        <v>0.25063769003162945</v>
      </c>
      <c r="I42" s="4">
        <f t="shared" si="3"/>
        <v>2.6066319763289457E-2</v>
      </c>
    </row>
    <row r="43" spans="1:9" s="1" customFormat="1" x14ac:dyDescent="0.35">
      <c r="A43" s="15" t="s">
        <v>984</v>
      </c>
      <c r="B43" s="1" t="s">
        <v>189</v>
      </c>
      <c r="C43" s="2" t="s">
        <v>199</v>
      </c>
      <c r="D43" s="2" t="s">
        <v>350</v>
      </c>
      <c r="E43" s="5">
        <v>421</v>
      </c>
      <c r="F43" s="14">
        <v>10.9</v>
      </c>
      <c r="G43" s="4" t="s">
        <v>162</v>
      </c>
      <c r="H43" s="4">
        <f t="shared" si="2"/>
        <v>0.3925304109502567</v>
      </c>
      <c r="I43" s="4">
        <f t="shared" si="3"/>
        <v>4.0823162738826697E-2</v>
      </c>
    </row>
    <row r="44" spans="1:9" s="1" customFormat="1" x14ac:dyDescent="0.35">
      <c r="A44" s="15" t="s">
        <v>984</v>
      </c>
      <c r="B44" s="1" t="s">
        <v>189</v>
      </c>
      <c r="C44" s="2" t="s">
        <v>199</v>
      </c>
      <c r="D44" s="2" t="s">
        <v>350</v>
      </c>
      <c r="E44" s="5">
        <v>350</v>
      </c>
      <c r="F44" s="14">
        <v>10.8</v>
      </c>
      <c r="G44" s="4" t="s">
        <v>162</v>
      </c>
      <c r="H44" s="4">
        <f t="shared" si="2"/>
        <v>0.22974001200274347</v>
      </c>
      <c r="I44" s="4">
        <f t="shared" si="3"/>
        <v>2.389296124828532E-2</v>
      </c>
    </row>
    <row r="45" spans="1:9" s="1" customFormat="1" x14ac:dyDescent="0.35">
      <c r="A45" s="15" t="s">
        <v>984</v>
      </c>
      <c r="B45" s="1" t="s">
        <v>189</v>
      </c>
      <c r="C45" s="2" t="s">
        <v>199</v>
      </c>
      <c r="D45" s="2" t="s">
        <v>350</v>
      </c>
      <c r="E45" s="5">
        <v>361</v>
      </c>
      <c r="F45" s="14">
        <v>9.8000000000000007</v>
      </c>
      <c r="G45" s="4" t="s">
        <v>162</v>
      </c>
      <c r="H45" s="4">
        <f t="shared" si="2"/>
        <v>0.30616072079341933</v>
      </c>
      <c r="I45" s="4">
        <f t="shared" si="3"/>
        <v>3.1840714962515615E-2</v>
      </c>
    </row>
    <row r="46" spans="1:9" s="1" customFormat="1" x14ac:dyDescent="0.35">
      <c r="A46" s="15" t="s">
        <v>985</v>
      </c>
      <c r="B46" s="1" t="s">
        <v>189</v>
      </c>
      <c r="C46" s="2" t="s">
        <v>199</v>
      </c>
      <c r="D46" s="2" t="s">
        <v>203</v>
      </c>
      <c r="E46" s="5">
        <v>360</v>
      </c>
      <c r="F46" s="14">
        <v>9</v>
      </c>
      <c r="G46" s="4" t="s">
        <v>162</v>
      </c>
      <c r="H46" s="4">
        <f t="shared" si="2"/>
        <v>0.36</v>
      </c>
      <c r="I46" s="4">
        <f t="shared" si="3"/>
        <v>3.7440000000000001E-2</v>
      </c>
    </row>
    <row r="47" spans="1:9" s="1" customFormat="1" x14ac:dyDescent="0.35">
      <c r="A47" s="15" t="s">
        <v>984</v>
      </c>
      <c r="B47" s="1" t="s">
        <v>189</v>
      </c>
      <c r="C47" s="2" t="s">
        <v>199</v>
      </c>
      <c r="D47" s="2" t="s">
        <v>203</v>
      </c>
      <c r="E47" s="5">
        <v>350</v>
      </c>
      <c r="F47" s="14">
        <v>8.9</v>
      </c>
      <c r="G47" s="4" t="s">
        <v>162</v>
      </c>
      <c r="H47" s="4">
        <f t="shared" si="2"/>
        <v>0.33830166645625548</v>
      </c>
      <c r="I47" s="4">
        <f t="shared" si="3"/>
        <v>3.5183373311450571E-2</v>
      </c>
    </row>
    <row r="48" spans="1:9" s="1" customFormat="1" x14ac:dyDescent="0.35">
      <c r="A48" s="15" t="s">
        <v>984</v>
      </c>
      <c r="B48" s="1" t="s">
        <v>189</v>
      </c>
      <c r="C48" s="2" t="s">
        <v>199</v>
      </c>
      <c r="D48" s="2" t="s">
        <v>203</v>
      </c>
      <c r="E48" s="5">
        <v>329</v>
      </c>
      <c r="F48" s="14">
        <v>8.4</v>
      </c>
      <c r="G48" s="4" t="s">
        <v>162</v>
      </c>
      <c r="H48" s="4">
        <f t="shared" si="2"/>
        <v>0.31543446180555557</v>
      </c>
      <c r="I48" s="4">
        <f t="shared" si="3"/>
        <v>3.2805184027777774E-2</v>
      </c>
    </row>
    <row r="49" spans="1:9" s="1" customFormat="1" x14ac:dyDescent="0.35">
      <c r="A49" s="15" t="s">
        <v>985</v>
      </c>
      <c r="B49" s="1" t="s">
        <v>189</v>
      </c>
      <c r="C49" s="2" t="s">
        <v>199</v>
      </c>
      <c r="D49" s="2" t="s">
        <v>204</v>
      </c>
      <c r="E49" s="5">
        <v>440</v>
      </c>
      <c r="F49" s="14">
        <v>10</v>
      </c>
      <c r="G49" s="4" t="s">
        <v>162</v>
      </c>
      <c r="H49" s="4">
        <f t="shared" si="2"/>
        <v>0.53239999999999998</v>
      </c>
      <c r="I49" s="4">
        <f t="shared" si="3"/>
        <v>5.5369599999999998E-2</v>
      </c>
    </row>
    <row r="50" spans="1:9" s="1" customFormat="1" x14ac:dyDescent="0.35">
      <c r="A50" s="15" t="s">
        <v>985</v>
      </c>
      <c r="B50" s="1" t="s">
        <v>189</v>
      </c>
      <c r="C50" s="2" t="s">
        <v>199</v>
      </c>
      <c r="D50" s="2" t="s">
        <v>205</v>
      </c>
      <c r="E50" s="5">
        <v>420</v>
      </c>
      <c r="F50" s="14">
        <v>11</v>
      </c>
      <c r="G50" s="4" t="s">
        <v>162</v>
      </c>
      <c r="H50" s="4">
        <f t="shared" si="2"/>
        <v>0.38268595041322312</v>
      </c>
      <c r="I50" s="4">
        <f t="shared" si="3"/>
        <v>3.9799338842975207E-2</v>
      </c>
    </row>
    <row r="51" spans="1:9" s="1" customFormat="1" x14ac:dyDescent="0.35">
      <c r="A51" s="15" t="s">
        <v>984</v>
      </c>
      <c r="B51" s="1" t="s">
        <v>189</v>
      </c>
      <c r="C51" s="2" t="s">
        <v>199</v>
      </c>
      <c r="D51" s="2" t="s">
        <v>205</v>
      </c>
      <c r="E51" s="5">
        <v>444</v>
      </c>
      <c r="F51" s="14">
        <v>11.1</v>
      </c>
      <c r="G51" s="4" t="s">
        <v>162</v>
      </c>
      <c r="H51" s="4">
        <f t="shared" si="2"/>
        <v>0.44400000000000001</v>
      </c>
      <c r="I51" s="4">
        <f t="shared" si="3"/>
        <v>4.6175999999999995E-2</v>
      </c>
    </row>
    <row r="52" spans="1:9" s="1" customFormat="1" x14ac:dyDescent="0.35">
      <c r="A52" s="15" t="s">
        <v>984</v>
      </c>
      <c r="B52" s="1" t="s">
        <v>189</v>
      </c>
      <c r="C52" s="2" t="s">
        <v>199</v>
      </c>
      <c r="D52" s="2" t="s">
        <v>205</v>
      </c>
      <c r="E52" s="5">
        <v>430</v>
      </c>
      <c r="F52" s="14">
        <v>10.8</v>
      </c>
      <c r="G52" s="4" t="s">
        <v>162</v>
      </c>
      <c r="H52" s="4">
        <f t="shared" si="2"/>
        <v>0.42602773491083673</v>
      </c>
      <c r="I52" s="4">
        <f t="shared" si="3"/>
        <v>4.4306884430727014E-2</v>
      </c>
    </row>
    <row r="53" spans="1:9" s="1" customFormat="1" x14ac:dyDescent="0.35">
      <c r="A53" s="15" t="s">
        <v>985</v>
      </c>
      <c r="B53" s="1" t="s">
        <v>189</v>
      </c>
      <c r="C53" s="2" t="s">
        <v>199</v>
      </c>
      <c r="D53" s="2" t="s">
        <v>206</v>
      </c>
      <c r="E53" s="5">
        <v>440</v>
      </c>
      <c r="F53" s="14">
        <v>11</v>
      </c>
      <c r="G53" s="4" t="s">
        <v>162</v>
      </c>
      <c r="H53" s="4">
        <f t="shared" si="2"/>
        <v>0.44</v>
      </c>
      <c r="I53" s="4">
        <f t="shared" si="3"/>
        <v>4.5760000000000002E-2</v>
      </c>
    </row>
    <row r="54" spans="1:9" s="1" customFormat="1" x14ac:dyDescent="0.35">
      <c r="A54" s="15" t="s">
        <v>984</v>
      </c>
      <c r="B54" s="1" t="s">
        <v>189</v>
      </c>
      <c r="C54" s="2" t="s">
        <v>199</v>
      </c>
      <c r="D54" s="2" t="s">
        <v>206</v>
      </c>
      <c r="E54" s="5">
        <v>468</v>
      </c>
      <c r="F54" s="14">
        <v>10.7</v>
      </c>
      <c r="G54" s="4" t="s">
        <v>162</v>
      </c>
      <c r="H54" s="4">
        <f t="shared" si="2"/>
        <v>0.55956432876233742</v>
      </c>
      <c r="I54" s="4">
        <f t="shared" si="3"/>
        <v>5.819469019128308E-2</v>
      </c>
    </row>
    <row r="55" spans="1:9" s="1" customFormat="1" x14ac:dyDescent="0.35">
      <c r="A55" s="15" t="s">
        <v>984</v>
      </c>
      <c r="B55" s="1" t="s">
        <v>189</v>
      </c>
      <c r="C55" s="2" t="s">
        <v>199</v>
      </c>
      <c r="D55" s="2" t="s">
        <v>206</v>
      </c>
      <c r="E55" s="5">
        <v>473</v>
      </c>
      <c r="F55" s="14">
        <v>11.1</v>
      </c>
      <c r="G55" s="4" t="s">
        <v>162</v>
      </c>
      <c r="H55" s="4">
        <f t="shared" si="2"/>
        <v>0.53680614905445989</v>
      </c>
      <c r="I55" s="4">
        <f t="shared" si="3"/>
        <v>5.5827839501663833E-2</v>
      </c>
    </row>
    <row r="56" spans="1:9" s="1" customFormat="1" x14ac:dyDescent="0.35">
      <c r="A56" s="15" t="s">
        <v>984</v>
      </c>
      <c r="B56" s="1" t="s">
        <v>189</v>
      </c>
      <c r="C56" s="2" t="s">
        <v>199</v>
      </c>
      <c r="D56" s="2" t="s">
        <v>351</v>
      </c>
      <c r="E56" s="5">
        <v>341</v>
      </c>
      <c r="F56" s="14">
        <v>9.4</v>
      </c>
      <c r="G56" s="4" t="s">
        <v>162</v>
      </c>
      <c r="H56" s="4">
        <f t="shared" si="2"/>
        <v>0.28047066687415112</v>
      </c>
      <c r="I56" s="4">
        <f t="shared" si="3"/>
        <v>2.9168949354911721E-2</v>
      </c>
    </row>
    <row r="57" spans="1:9" s="1" customFormat="1" x14ac:dyDescent="0.35">
      <c r="A57" s="15" t="s">
        <v>985</v>
      </c>
      <c r="B57" s="1" t="s">
        <v>189</v>
      </c>
      <c r="C57" s="2" t="s">
        <v>199</v>
      </c>
      <c r="D57" s="2" t="s">
        <v>207</v>
      </c>
      <c r="E57" s="5">
        <v>600</v>
      </c>
      <c r="F57" s="14">
        <v>12</v>
      </c>
      <c r="G57" s="4" t="s">
        <v>162</v>
      </c>
      <c r="H57" s="4">
        <f t="shared" si="2"/>
        <v>0.9375</v>
      </c>
      <c r="I57" s="4">
        <f t="shared" si="3"/>
        <v>9.7500000000000003E-2</v>
      </c>
    </row>
    <row r="58" spans="1:9" s="1" customFormat="1" x14ac:dyDescent="0.35">
      <c r="A58" s="15" t="s">
        <v>984</v>
      </c>
      <c r="B58" s="1" t="s">
        <v>189</v>
      </c>
      <c r="C58" s="2" t="s">
        <v>199</v>
      </c>
      <c r="D58" s="2" t="s">
        <v>207</v>
      </c>
      <c r="E58" s="5">
        <v>530</v>
      </c>
      <c r="F58" s="14">
        <v>8.9</v>
      </c>
      <c r="G58" s="4" t="s">
        <v>162</v>
      </c>
      <c r="H58" s="4">
        <f t="shared" si="2"/>
        <v>1.1747017422042672</v>
      </c>
      <c r="I58" s="4">
        <f t="shared" si="3"/>
        <v>0.12216898118924377</v>
      </c>
    </row>
    <row r="59" spans="1:9" s="1" customFormat="1" x14ac:dyDescent="0.35">
      <c r="A59" s="15" t="s">
        <v>984</v>
      </c>
      <c r="B59" s="1" t="s">
        <v>189</v>
      </c>
      <c r="C59" s="2" t="s">
        <v>199</v>
      </c>
      <c r="D59" s="2" t="s">
        <v>207</v>
      </c>
      <c r="E59" s="5">
        <v>564</v>
      </c>
      <c r="F59" s="14">
        <v>11.8</v>
      </c>
      <c r="G59" s="4" t="s">
        <v>162</v>
      </c>
      <c r="H59" s="4">
        <f t="shared" si="2"/>
        <v>0.80529187015225501</v>
      </c>
      <c r="I59" s="4">
        <f t="shared" si="3"/>
        <v>8.3750354495834525E-2</v>
      </c>
    </row>
    <row r="60" spans="1:9" s="1" customFormat="1" x14ac:dyDescent="0.35">
      <c r="A60" s="15" t="s">
        <v>984</v>
      </c>
      <c r="B60" s="1" t="s">
        <v>189</v>
      </c>
      <c r="C60" s="2" t="s">
        <v>199</v>
      </c>
      <c r="D60" s="2" t="s">
        <v>207</v>
      </c>
      <c r="E60" s="5">
        <v>498</v>
      </c>
      <c r="F60" s="14">
        <v>12.5</v>
      </c>
      <c r="G60" s="4" t="s">
        <v>162</v>
      </c>
      <c r="H60" s="4">
        <f t="shared" si="2"/>
        <v>0.49402396800000004</v>
      </c>
      <c r="I60" s="4">
        <f t="shared" si="3"/>
        <v>5.1378492672000002E-2</v>
      </c>
    </row>
    <row r="61" spans="1:9" s="1" customFormat="1" x14ac:dyDescent="0.35">
      <c r="A61" s="15" t="s">
        <v>984</v>
      </c>
      <c r="B61" s="1" t="s">
        <v>189</v>
      </c>
      <c r="C61" s="2" t="s">
        <v>199</v>
      </c>
      <c r="D61" s="2" t="s">
        <v>207</v>
      </c>
      <c r="E61" s="5">
        <v>665</v>
      </c>
      <c r="F61" s="14">
        <v>11.9</v>
      </c>
      <c r="G61" s="4" t="s">
        <v>162</v>
      </c>
      <c r="H61" s="4">
        <f t="shared" si="2"/>
        <v>1.2979292820069201</v>
      </c>
      <c r="I61" s="4">
        <f t="shared" si="3"/>
        <v>0.1349846453287197</v>
      </c>
    </row>
    <row r="62" spans="1:9" s="1" customFormat="1" x14ac:dyDescent="0.35">
      <c r="A62" s="15" t="s">
        <v>984</v>
      </c>
      <c r="B62" s="1" t="s">
        <v>189</v>
      </c>
      <c r="C62" s="2" t="s">
        <v>199</v>
      </c>
      <c r="D62" s="2" t="s">
        <v>207</v>
      </c>
      <c r="E62" s="5">
        <v>535</v>
      </c>
      <c r="F62" s="14">
        <v>11.4</v>
      </c>
      <c r="G62" s="4" t="s">
        <v>162</v>
      </c>
      <c r="H62" s="4">
        <f t="shared" si="2"/>
        <v>0.73643031990612495</v>
      </c>
      <c r="I62" s="4">
        <f t="shared" si="3"/>
        <v>7.6588753270236995E-2</v>
      </c>
    </row>
    <row r="63" spans="1:9" s="1" customFormat="1" x14ac:dyDescent="0.35">
      <c r="A63" s="15" t="s">
        <v>984</v>
      </c>
      <c r="B63" s="1" t="s">
        <v>189</v>
      </c>
      <c r="C63" s="2" t="s">
        <v>949</v>
      </c>
      <c r="D63" s="2" t="s">
        <v>352</v>
      </c>
      <c r="E63" s="5">
        <v>453</v>
      </c>
      <c r="F63" s="14">
        <v>8.1999999999999993</v>
      </c>
      <c r="G63" s="4" t="s">
        <v>162</v>
      </c>
      <c r="H63" s="4">
        <f t="shared" si="2"/>
        <v>0.86406600423854851</v>
      </c>
      <c r="I63" s="4">
        <f t="shared" si="3"/>
        <v>8.9862864440809043E-2</v>
      </c>
    </row>
    <row r="64" spans="1:9" s="1" customFormat="1" x14ac:dyDescent="0.35">
      <c r="A64" s="15" t="s">
        <v>985</v>
      </c>
      <c r="B64" s="1" t="s">
        <v>189</v>
      </c>
      <c r="C64" s="2" t="s">
        <v>208</v>
      </c>
      <c r="D64" s="2" t="s">
        <v>209</v>
      </c>
      <c r="E64" s="5">
        <v>470</v>
      </c>
      <c r="F64" s="14">
        <v>9.5</v>
      </c>
      <c r="G64" s="4" t="s">
        <v>162</v>
      </c>
      <c r="H64" s="4">
        <f t="shared" si="2"/>
        <v>0.71899584487534618</v>
      </c>
      <c r="I64" s="4">
        <f t="shared" si="3"/>
        <v>7.4775567867036014E-2</v>
      </c>
    </row>
    <row r="65" spans="1:9" s="1" customFormat="1" x14ac:dyDescent="0.35">
      <c r="A65" s="15" t="s">
        <v>984</v>
      </c>
      <c r="B65" s="1" t="s">
        <v>189</v>
      </c>
      <c r="C65" s="2" t="s">
        <v>208</v>
      </c>
      <c r="D65" s="2" t="s">
        <v>353</v>
      </c>
      <c r="E65" s="5">
        <v>565</v>
      </c>
      <c r="F65" s="14">
        <v>8</v>
      </c>
      <c r="G65" s="4" t="s">
        <v>162</v>
      </c>
      <c r="H65" s="4">
        <f t="shared" si="2"/>
        <v>1.7613488769531249</v>
      </c>
      <c r="I65" s="4">
        <f t="shared" si="3"/>
        <v>0.18318028320312499</v>
      </c>
    </row>
    <row r="66" spans="1:9" s="1" customFormat="1" x14ac:dyDescent="0.35">
      <c r="A66" s="15" t="s">
        <v>985</v>
      </c>
      <c r="B66" s="1" t="s">
        <v>189</v>
      </c>
      <c r="C66" s="2" t="s">
        <v>208</v>
      </c>
      <c r="D66" s="2" t="s">
        <v>210</v>
      </c>
      <c r="E66" s="5">
        <v>460</v>
      </c>
      <c r="F66" s="14">
        <v>8</v>
      </c>
      <c r="G66" s="4" t="s">
        <v>162</v>
      </c>
      <c r="H66" s="4">
        <f t="shared" ref="H66:H72" si="4">(E66^3/F66^2)/(1.6*10^6)</f>
        <v>0.95054687500000001</v>
      </c>
      <c r="I66" s="4">
        <f t="shared" ref="I66:I72" si="5">(0.104*E66^3/F66^2)/(1.6*10^6)</f>
        <v>9.8856874999999997E-2</v>
      </c>
    </row>
    <row r="67" spans="1:9" s="1" customFormat="1" x14ac:dyDescent="0.35">
      <c r="A67" s="15" t="s">
        <v>984</v>
      </c>
      <c r="B67" s="1" t="s">
        <v>189</v>
      </c>
      <c r="C67" s="2" t="s">
        <v>208</v>
      </c>
      <c r="D67" s="2" t="s">
        <v>354</v>
      </c>
      <c r="E67" s="5">
        <v>444</v>
      </c>
      <c r="F67" s="14">
        <v>8.3000000000000007</v>
      </c>
      <c r="G67" s="4" t="s">
        <v>162</v>
      </c>
      <c r="H67" s="4">
        <f t="shared" si="4"/>
        <v>0.79409551458847416</v>
      </c>
      <c r="I67" s="4">
        <f t="shared" si="5"/>
        <v>8.2585933517201296E-2</v>
      </c>
    </row>
    <row r="68" spans="1:9" s="1" customFormat="1" x14ac:dyDescent="0.35">
      <c r="A68" s="15" t="s">
        <v>985</v>
      </c>
      <c r="B68" s="1" t="s">
        <v>189</v>
      </c>
      <c r="C68" s="2" t="s">
        <v>197</v>
      </c>
      <c r="D68" s="2" t="s">
        <v>198</v>
      </c>
      <c r="E68" s="5">
        <v>260</v>
      </c>
      <c r="F68" s="14">
        <v>10</v>
      </c>
      <c r="G68" s="4" t="s">
        <v>162</v>
      </c>
      <c r="H68" s="4">
        <f t="shared" si="4"/>
        <v>0.10985</v>
      </c>
      <c r="I68" s="4">
        <f t="shared" si="5"/>
        <v>1.1424400000000001E-2</v>
      </c>
    </row>
    <row r="69" spans="1:9" s="1" customFormat="1" x14ac:dyDescent="0.35">
      <c r="A69" s="15" t="s">
        <v>984</v>
      </c>
      <c r="B69" s="1" t="s">
        <v>189</v>
      </c>
      <c r="C69" s="2" t="s">
        <v>197</v>
      </c>
      <c r="D69" s="2" t="s">
        <v>198</v>
      </c>
      <c r="E69" s="5">
        <v>302</v>
      </c>
      <c r="F69" s="14">
        <v>10</v>
      </c>
      <c r="G69" s="4" t="s">
        <v>162</v>
      </c>
      <c r="H69" s="4">
        <f t="shared" si="4"/>
        <v>0.17214755000000001</v>
      </c>
      <c r="I69" s="4">
        <f t="shared" si="5"/>
        <v>1.79033452E-2</v>
      </c>
    </row>
    <row r="70" spans="1:9" s="1" customFormat="1" x14ac:dyDescent="0.35">
      <c r="A70" s="15" t="s">
        <v>984</v>
      </c>
      <c r="B70" s="1" t="s">
        <v>189</v>
      </c>
      <c r="C70" s="2" t="s">
        <v>194</v>
      </c>
      <c r="D70" s="2" t="s">
        <v>64</v>
      </c>
      <c r="E70" s="5">
        <v>480</v>
      </c>
      <c r="F70" s="14">
        <v>30</v>
      </c>
      <c r="G70" s="4" t="s">
        <v>108</v>
      </c>
      <c r="H70" s="4">
        <f t="shared" si="4"/>
        <v>7.6799999999999993E-2</v>
      </c>
      <c r="I70" s="4">
        <f t="shared" si="5"/>
        <v>7.9871999999999999E-3</v>
      </c>
    </row>
    <row r="71" spans="1:9" s="1" customFormat="1" x14ac:dyDescent="0.35">
      <c r="A71" s="15" t="s">
        <v>984</v>
      </c>
      <c r="B71" s="1" t="s">
        <v>189</v>
      </c>
      <c r="C71" s="2" t="s">
        <v>194</v>
      </c>
      <c r="D71" s="2" t="s">
        <v>64</v>
      </c>
      <c r="E71" s="5">
        <v>360</v>
      </c>
      <c r="F71" s="14">
        <v>26</v>
      </c>
      <c r="G71" s="4" t="s">
        <v>108</v>
      </c>
      <c r="H71" s="4">
        <f t="shared" si="4"/>
        <v>4.3136094674556216E-2</v>
      </c>
      <c r="I71" s="4">
        <f t="shared" si="5"/>
        <v>4.4861538461538463E-3</v>
      </c>
    </row>
    <row r="72" spans="1:9" s="1" customFormat="1" x14ac:dyDescent="0.35">
      <c r="A72" s="15" t="s">
        <v>984</v>
      </c>
      <c r="B72" s="1" t="s">
        <v>189</v>
      </c>
      <c r="C72" s="2" t="s">
        <v>197</v>
      </c>
      <c r="D72" s="2" t="s">
        <v>198</v>
      </c>
      <c r="E72" s="5">
        <v>300</v>
      </c>
      <c r="F72" s="14">
        <v>22.2</v>
      </c>
      <c r="G72" s="4" t="s">
        <v>108</v>
      </c>
      <c r="H72" s="4">
        <f t="shared" si="4"/>
        <v>3.4240321402483564E-2</v>
      </c>
      <c r="I72" s="4">
        <f t="shared" si="5"/>
        <v>3.560993425858291E-3</v>
      </c>
    </row>
    <row r="75" spans="1:9" x14ac:dyDescent="0.35">
      <c r="C75" s="2" t="s">
        <v>190</v>
      </c>
      <c r="G75" s="4" t="s">
        <v>162</v>
      </c>
      <c r="H75" s="4">
        <f>AVERAGE(H2:H10)</f>
        <v>0.54398320953161028</v>
      </c>
    </row>
    <row r="76" spans="1:9" x14ac:dyDescent="0.35">
      <c r="C76" s="2" t="s">
        <v>194</v>
      </c>
      <c r="G76" s="4" t="s">
        <v>162</v>
      </c>
      <c r="H76" s="4">
        <f>AVERAGE(H11:H25)</f>
        <v>0.64965850192578389</v>
      </c>
    </row>
    <row r="77" spans="1:9" x14ac:dyDescent="0.35">
      <c r="C77" s="2" t="s">
        <v>341</v>
      </c>
      <c r="G77" s="4" t="s">
        <v>162</v>
      </c>
      <c r="H77" s="4">
        <f>AVERAGE(H26:H29)</f>
        <v>1.4087473476317505</v>
      </c>
    </row>
    <row r="78" spans="1:9" x14ac:dyDescent="0.35">
      <c r="C78" s="2" t="s">
        <v>345</v>
      </c>
      <c r="G78" s="4" t="s">
        <v>162</v>
      </c>
      <c r="H78" s="4">
        <f>AVERAGE(H30:H31)</f>
        <v>0.23123666574863955</v>
      </c>
    </row>
    <row r="79" spans="1:9" x14ac:dyDescent="0.35">
      <c r="C79" s="2" t="s">
        <v>199</v>
      </c>
      <c r="G79" s="4" t="s">
        <v>162</v>
      </c>
      <c r="H79" s="4">
        <f>AVERAGE(H32:H62)</f>
        <v>0.53270081345894604</v>
      </c>
    </row>
    <row r="80" spans="1:9" x14ac:dyDescent="0.35">
      <c r="C80" s="2" t="s">
        <v>949</v>
      </c>
      <c r="G80" s="4" t="s">
        <v>162</v>
      </c>
      <c r="H80" s="4">
        <f>AVERAGE(H63)</f>
        <v>0.86406600423854851</v>
      </c>
    </row>
    <row r="81" spans="3:8" x14ac:dyDescent="0.35">
      <c r="C81" s="2" t="s">
        <v>208</v>
      </c>
      <c r="G81" s="4" t="s">
        <v>162</v>
      </c>
      <c r="H81" s="4">
        <f>AVERAGE(H64:H67)</f>
        <v>1.0562467778542364</v>
      </c>
    </row>
    <row r="82" spans="3:8" x14ac:dyDescent="0.35">
      <c r="C82" s="2" t="s">
        <v>197</v>
      </c>
      <c r="G82" s="4" t="s">
        <v>162</v>
      </c>
      <c r="H82" s="4">
        <f>AVERAGE(H68:H69)</f>
        <v>0.14099877500000002</v>
      </c>
    </row>
    <row r="83" spans="3:8" x14ac:dyDescent="0.35">
      <c r="H83" s="4">
        <f>AVERAGE(H75:H82)</f>
        <v>0.67845476192368936</v>
      </c>
    </row>
    <row r="84" spans="3:8" x14ac:dyDescent="0.35">
      <c r="C84" s="2" t="s">
        <v>194</v>
      </c>
      <c r="G84" s="4" t="s">
        <v>108</v>
      </c>
      <c r="H84" s="4">
        <f>AVERAGE(H70:H71)</f>
        <v>5.9968047337278105E-2</v>
      </c>
    </row>
    <row r="85" spans="3:8" x14ac:dyDescent="0.35">
      <c r="C85" s="2" t="s">
        <v>197</v>
      </c>
      <c r="G85" s="4" t="s">
        <v>108</v>
      </c>
      <c r="H85" s="4">
        <f>AVERAGE(H72)</f>
        <v>3.4240321402483564E-2</v>
      </c>
    </row>
    <row r="86" spans="3:8" x14ac:dyDescent="0.35">
      <c r="H86" s="4">
        <f>AVERAGE(H84:H85)</f>
        <v>4.7104184369880835E-2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197"/>
  <sheetViews>
    <sheetView workbookViewId="0"/>
  </sheetViews>
  <sheetFormatPr defaultRowHeight="14.5" x14ac:dyDescent="0.35"/>
  <cols>
    <col min="1" max="1" width="25.81640625" style="15" customWidth="1"/>
    <col min="2" max="2" width="24.26953125" style="1" customWidth="1"/>
    <col min="3" max="3" width="21.81640625" style="2" customWidth="1"/>
    <col min="4" max="4" width="22.26953125" style="2" customWidth="1"/>
    <col min="5" max="5" width="15.453125" style="5" customWidth="1"/>
    <col min="6" max="6" width="16.453125" style="14" customWidth="1"/>
    <col min="7" max="7" width="17" style="4" customWidth="1"/>
    <col min="8" max="8" width="25" style="4" customWidth="1"/>
    <col min="9" max="9" width="23.7265625" style="4" customWidth="1"/>
    <col min="10" max="10" width="18" style="1" customWidth="1"/>
    <col min="11" max="11" width="9.1796875" style="1"/>
    <col min="12" max="12" width="10.7265625" style="1" customWidth="1"/>
    <col min="13" max="13" width="9.1796875" style="1"/>
    <col min="14" max="16384" width="8.7265625" style="6"/>
  </cols>
  <sheetData>
    <row r="1" spans="1:13" x14ac:dyDescent="0.35">
      <c r="A1" s="15" t="s">
        <v>0</v>
      </c>
      <c r="B1" s="1" t="s">
        <v>42</v>
      </c>
      <c r="C1" s="1" t="s">
        <v>1</v>
      </c>
      <c r="D1" s="1" t="s">
        <v>2</v>
      </c>
      <c r="E1" s="5" t="s">
        <v>3</v>
      </c>
      <c r="F1" s="14" t="s">
        <v>4</v>
      </c>
      <c r="G1" s="4" t="s">
        <v>948</v>
      </c>
      <c r="H1" s="4" t="s">
        <v>5</v>
      </c>
      <c r="I1" s="4" t="s">
        <v>947</v>
      </c>
    </row>
    <row r="2" spans="1:13" x14ac:dyDescent="0.35">
      <c r="A2" s="15" t="s">
        <v>703</v>
      </c>
      <c r="B2" s="1" t="s">
        <v>44</v>
      </c>
      <c r="C2" s="2" t="s">
        <v>531</v>
      </c>
      <c r="D2" s="2" t="s">
        <v>704</v>
      </c>
      <c r="E2" s="5">
        <v>3520</v>
      </c>
      <c r="F2" s="14">
        <v>26</v>
      </c>
      <c r="G2" s="4" t="s">
        <v>162</v>
      </c>
      <c r="H2" s="4">
        <f t="shared" ref="H2:H33" si="0">(E2^3/F2^2)/(1.6*10^6)</f>
        <v>40.323786982248521</v>
      </c>
      <c r="I2" s="4">
        <f t="shared" ref="I2:I33" si="1">(0.104*E2^3/F2^2)/(1.6*10^6)</f>
        <v>4.1936738461538461</v>
      </c>
      <c r="K2" s="4"/>
      <c r="L2" s="4"/>
      <c r="M2" s="4"/>
    </row>
    <row r="3" spans="1:13" x14ac:dyDescent="0.35">
      <c r="A3" s="15" t="s">
        <v>703</v>
      </c>
      <c r="B3" s="1" t="s">
        <v>44</v>
      </c>
      <c r="C3" s="2" t="s">
        <v>531</v>
      </c>
      <c r="D3" s="2" t="s">
        <v>247</v>
      </c>
      <c r="E3" s="5">
        <v>1900</v>
      </c>
      <c r="F3" s="14">
        <v>11.8</v>
      </c>
      <c r="G3" s="4" t="s">
        <v>162</v>
      </c>
      <c r="H3" s="4">
        <f t="shared" si="0"/>
        <v>30.787668773340993</v>
      </c>
      <c r="I3" s="4">
        <f t="shared" si="1"/>
        <v>3.2019175524274632</v>
      </c>
      <c r="K3" s="4"/>
      <c r="L3" s="4"/>
    </row>
    <row r="4" spans="1:13" x14ac:dyDescent="0.35">
      <c r="A4" s="15" t="s">
        <v>703</v>
      </c>
      <c r="B4" s="1" t="s">
        <v>44</v>
      </c>
      <c r="C4" s="2" t="s">
        <v>531</v>
      </c>
      <c r="D4" s="2" t="s">
        <v>247</v>
      </c>
      <c r="E4" s="5">
        <v>2350</v>
      </c>
      <c r="F4" s="14">
        <v>19.5</v>
      </c>
      <c r="G4" s="4" t="s">
        <v>162</v>
      </c>
      <c r="H4" s="4">
        <f t="shared" si="0"/>
        <v>21.331155489809337</v>
      </c>
      <c r="I4" s="4">
        <f t="shared" si="1"/>
        <v>2.2184401709401711</v>
      </c>
      <c r="K4" s="4"/>
    </row>
    <row r="5" spans="1:13" x14ac:dyDescent="0.35">
      <c r="A5" s="15" t="s">
        <v>703</v>
      </c>
      <c r="B5" s="1" t="s">
        <v>44</v>
      </c>
      <c r="C5" s="2" t="s">
        <v>531</v>
      </c>
      <c r="D5" s="2" t="s">
        <v>705</v>
      </c>
      <c r="E5" s="5">
        <v>3188</v>
      </c>
      <c r="F5" s="14">
        <v>25.2</v>
      </c>
      <c r="G5" s="4" t="s">
        <v>162</v>
      </c>
      <c r="H5" s="4">
        <f t="shared" si="0"/>
        <v>31.888484063995971</v>
      </c>
      <c r="I5" s="4">
        <f t="shared" si="1"/>
        <v>3.3164023426555809</v>
      </c>
      <c r="K5" s="4"/>
      <c r="L5" s="4"/>
    </row>
    <row r="6" spans="1:13" x14ac:dyDescent="0.35">
      <c r="A6" s="15" t="s">
        <v>703</v>
      </c>
      <c r="B6" s="1" t="s">
        <v>44</v>
      </c>
      <c r="C6" s="2" t="s">
        <v>531</v>
      </c>
      <c r="D6" s="2" t="s">
        <v>705</v>
      </c>
      <c r="E6" s="5">
        <v>3063</v>
      </c>
      <c r="F6" s="14">
        <v>26.1</v>
      </c>
      <c r="G6" s="4" t="s">
        <v>162</v>
      </c>
      <c r="H6" s="4">
        <f t="shared" si="0"/>
        <v>26.365741701347599</v>
      </c>
      <c r="I6" s="4">
        <f t="shared" si="1"/>
        <v>2.7420371369401506</v>
      </c>
    </row>
    <row r="7" spans="1:13" x14ac:dyDescent="0.35">
      <c r="A7" s="15" t="s">
        <v>703</v>
      </c>
      <c r="B7" s="1" t="s">
        <v>44</v>
      </c>
      <c r="C7" s="2" t="s">
        <v>531</v>
      </c>
      <c r="D7" s="2" t="s">
        <v>705</v>
      </c>
      <c r="E7" s="5">
        <v>3491</v>
      </c>
      <c r="F7" s="14">
        <v>21.9</v>
      </c>
      <c r="G7" s="4" t="s">
        <v>162</v>
      </c>
      <c r="H7" s="4">
        <f t="shared" si="0"/>
        <v>55.442312205489884</v>
      </c>
      <c r="I7" s="4">
        <f t="shared" si="1"/>
        <v>5.7660004693709475</v>
      </c>
    </row>
    <row r="8" spans="1:13" x14ac:dyDescent="0.35">
      <c r="A8" s="15" t="s">
        <v>984</v>
      </c>
      <c r="B8" s="1" t="s">
        <v>44</v>
      </c>
      <c r="C8" s="2" t="s">
        <v>531</v>
      </c>
      <c r="D8" s="2" t="s">
        <v>532</v>
      </c>
      <c r="E8" s="5">
        <v>2500</v>
      </c>
      <c r="F8" s="14">
        <v>20.399999999999999</v>
      </c>
      <c r="G8" s="4" t="s">
        <v>162</v>
      </c>
      <c r="H8" s="4">
        <f t="shared" si="0"/>
        <v>23.466034698193003</v>
      </c>
      <c r="I8" s="4">
        <f t="shared" si="1"/>
        <v>2.4404676086120722</v>
      </c>
    </row>
    <row r="9" spans="1:13" x14ac:dyDescent="0.35">
      <c r="A9" s="15" t="s">
        <v>703</v>
      </c>
      <c r="B9" s="1" t="s">
        <v>44</v>
      </c>
      <c r="C9" s="2" t="s">
        <v>531</v>
      </c>
      <c r="D9" s="2" t="s">
        <v>706</v>
      </c>
      <c r="E9" s="5">
        <v>2100</v>
      </c>
      <c r="F9" s="14">
        <v>17.399999999999999</v>
      </c>
      <c r="G9" s="4" t="s">
        <v>162</v>
      </c>
      <c r="H9" s="4">
        <f t="shared" si="0"/>
        <v>19.117865636147446</v>
      </c>
      <c r="I9" s="4">
        <f t="shared" si="1"/>
        <v>1.9882580261593348</v>
      </c>
    </row>
    <row r="10" spans="1:13" x14ac:dyDescent="0.35">
      <c r="A10" s="15" t="s">
        <v>985</v>
      </c>
      <c r="B10" s="1" t="s">
        <v>44</v>
      </c>
      <c r="C10" s="2" t="s">
        <v>47</v>
      </c>
      <c r="D10" s="2" t="s">
        <v>48</v>
      </c>
      <c r="E10" s="5">
        <v>910</v>
      </c>
      <c r="F10" s="14">
        <v>45</v>
      </c>
      <c r="G10" s="4" t="s">
        <v>162</v>
      </c>
      <c r="H10" s="4">
        <f t="shared" si="0"/>
        <v>0.23258364197530865</v>
      </c>
      <c r="I10" s="4">
        <f t="shared" si="1"/>
        <v>2.4188698765432101E-2</v>
      </c>
    </row>
    <row r="11" spans="1:13" x14ac:dyDescent="0.35">
      <c r="A11" s="15" t="s">
        <v>989</v>
      </c>
      <c r="B11" s="1" t="s">
        <v>44</v>
      </c>
      <c r="C11" s="2" t="s">
        <v>47</v>
      </c>
      <c r="D11" s="2" t="s">
        <v>49</v>
      </c>
      <c r="E11" s="5">
        <v>653</v>
      </c>
      <c r="F11" s="14">
        <v>30</v>
      </c>
      <c r="G11" s="4" t="s">
        <v>162</v>
      </c>
      <c r="H11" s="4">
        <f t="shared" si="0"/>
        <v>0.19336463680555557</v>
      </c>
      <c r="I11" s="4">
        <f t="shared" si="1"/>
        <v>2.0109922227777778E-2</v>
      </c>
    </row>
    <row r="12" spans="1:13" x14ac:dyDescent="0.35">
      <c r="A12" s="15" t="s">
        <v>989</v>
      </c>
      <c r="B12" s="1" t="s">
        <v>44</v>
      </c>
      <c r="C12" s="2" t="s">
        <v>47</v>
      </c>
      <c r="D12" s="2" t="s">
        <v>49</v>
      </c>
      <c r="E12" s="5">
        <v>726</v>
      </c>
      <c r="F12" s="14">
        <v>31</v>
      </c>
      <c r="G12" s="4" t="s">
        <v>162</v>
      </c>
      <c r="H12" s="4">
        <f t="shared" si="0"/>
        <v>0.24886652965660772</v>
      </c>
      <c r="I12" s="4">
        <f t="shared" si="1"/>
        <v>2.5882119084287201E-2</v>
      </c>
    </row>
    <row r="13" spans="1:13" x14ac:dyDescent="0.35">
      <c r="A13" s="15" t="s">
        <v>989</v>
      </c>
      <c r="B13" s="1" t="s">
        <v>44</v>
      </c>
      <c r="C13" s="2" t="s">
        <v>47</v>
      </c>
      <c r="D13" s="2" t="s">
        <v>49</v>
      </c>
      <c r="E13" s="5">
        <v>769</v>
      </c>
      <c r="F13" s="14">
        <v>33</v>
      </c>
      <c r="G13" s="4" t="s">
        <v>162</v>
      </c>
      <c r="H13" s="4">
        <f t="shared" si="0"/>
        <v>0.26099438073921027</v>
      </c>
      <c r="I13" s="4">
        <f t="shared" si="1"/>
        <v>2.7143415596877867E-2</v>
      </c>
    </row>
    <row r="14" spans="1:13" x14ac:dyDescent="0.35">
      <c r="A14" s="15" t="s">
        <v>985</v>
      </c>
      <c r="B14" s="1" t="s">
        <v>44</v>
      </c>
      <c r="C14" s="2" t="s">
        <v>47</v>
      </c>
      <c r="D14" s="2" t="s">
        <v>49</v>
      </c>
      <c r="E14" s="5">
        <v>770</v>
      </c>
      <c r="F14" s="14">
        <v>35</v>
      </c>
      <c r="G14" s="4" t="s">
        <v>162</v>
      </c>
      <c r="H14" s="4">
        <f t="shared" si="0"/>
        <v>0.23292499999999999</v>
      </c>
      <c r="I14" s="4">
        <f t="shared" si="1"/>
        <v>2.4224200000000001E-2</v>
      </c>
    </row>
    <row r="15" spans="1:13" x14ac:dyDescent="0.35">
      <c r="A15" s="15" t="s">
        <v>989</v>
      </c>
      <c r="B15" s="1" t="s">
        <v>44</v>
      </c>
      <c r="C15" s="2" t="s">
        <v>47</v>
      </c>
      <c r="D15" s="2" t="s">
        <v>50</v>
      </c>
      <c r="E15" s="5">
        <v>838</v>
      </c>
      <c r="F15" s="14">
        <v>36</v>
      </c>
      <c r="G15" s="4" t="s">
        <v>162</v>
      </c>
      <c r="H15" s="4">
        <f t="shared" si="0"/>
        <v>0.28379652391975307</v>
      </c>
      <c r="I15" s="4">
        <f t="shared" si="1"/>
        <v>2.9514838487654321E-2</v>
      </c>
    </row>
    <row r="16" spans="1:13" x14ac:dyDescent="0.35">
      <c r="A16" s="15" t="s">
        <v>989</v>
      </c>
      <c r="B16" s="1" t="s">
        <v>44</v>
      </c>
      <c r="C16" s="2" t="s">
        <v>47</v>
      </c>
      <c r="D16" s="2" t="s">
        <v>50</v>
      </c>
      <c r="E16" s="5">
        <v>869</v>
      </c>
      <c r="F16" s="14">
        <v>40</v>
      </c>
      <c r="G16" s="4" t="s">
        <v>162</v>
      </c>
      <c r="H16" s="4">
        <f t="shared" si="0"/>
        <v>0.25634176132812497</v>
      </c>
      <c r="I16" s="4">
        <f t="shared" si="1"/>
        <v>2.6659543178124998E-2</v>
      </c>
    </row>
    <row r="17" spans="1:9" x14ac:dyDescent="0.35">
      <c r="A17" s="15" t="s">
        <v>985</v>
      </c>
      <c r="B17" s="1" t="s">
        <v>44</v>
      </c>
      <c r="C17" s="2" t="s">
        <v>47</v>
      </c>
      <c r="D17" s="2" t="s">
        <v>50</v>
      </c>
      <c r="E17" s="5">
        <v>860</v>
      </c>
      <c r="F17" s="14">
        <v>40</v>
      </c>
      <c r="G17" s="4" t="s">
        <v>162</v>
      </c>
      <c r="H17" s="4">
        <f t="shared" si="0"/>
        <v>0.24845937500000001</v>
      </c>
      <c r="I17" s="4">
        <f t="shared" si="1"/>
        <v>2.5839774999999999E-2</v>
      </c>
    </row>
    <row r="18" spans="1:9" x14ac:dyDescent="0.35">
      <c r="A18" s="15" t="s">
        <v>985</v>
      </c>
      <c r="B18" s="1" t="s">
        <v>44</v>
      </c>
      <c r="C18" s="2" t="s">
        <v>47</v>
      </c>
      <c r="D18" s="2" t="s">
        <v>51</v>
      </c>
      <c r="E18" s="5">
        <v>1080</v>
      </c>
      <c r="F18" s="14">
        <v>47.5</v>
      </c>
      <c r="G18" s="4" t="s">
        <v>162</v>
      </c>
      <c r="H18" s="4">
        <f t="shared" si="0"/>
        <v>0.34895069252077565</v>
      </c>
      <c r="I18" s="4">
        <f t="shared" si="1"/>
        <v>3.6290872022160664E-2</v>
      </c>
    </row>
    <row r="19" spans="1:9" x14ac:dyDescent="0.35">
      <c r="A19" s="15" t="s">
        <v>985</v>
      </c>
      <c r="B19" s="1" t="s">
        <v>44</v>
      </c>
      <c r="C19" s="2" t="s">
        <v>47</v>
      </c>
      <c r="D19" s="2" t="s">
        <v>52</v>
      </c>
      <c r="E19" s="5">
        <v>1070</v>
      </c>
      <c r="F19" s="14">
        <v>32</v>
      </c>
      <c r="G19" s="4" t="s">
        <v>162</v>
      </c>
      <c r="H19" s="4">
        <f t="shared" si="0"/>
        <v>0.74770690917968752</v>
      </c>
      <c r="I19" s="4">
        <f t="shared" si="1"/>
        <v>7.7761518554687506E-2</v>
      </c>
    </row>
    <row r="20" spans="1:9" x14ac:dyDescent="0.35">
      <c r="A20" s="15" t="s">
        <v>984</v>
      </c>
      <c r="B20" s="1" t="s">
        <v>44</v>
      </c>
      <c r="C20" s="2" t="s">
        <v>47</v>
      </c>
      <c r="D20" s="2" t="s">
        <v>533</v>
      </c>
      <c r="E20" s="5">
        <v>1193</v>
      </c>
      <c r="F20" s="14">
        <v>44.2</v>
      </c>
      <c r="G20" s="4" t="s">
        <v>162</v>
      </c>
      <c r="H20" s="4">
        <f t="shared" si="0"/>
        <v>0.54319630823744391</v>
      </c>
      <c r="I20" s="4">
        <f t="shared" si="1"/>
        <v>5.6492416056694167E-2</v>
      </c>
    </row>
    <row r="21" spans="1:9" x14ac:dyDescent="0.35">
      <c r="A21" s="15" t="s">
        <v>984</v>
      </c>
      <c r="B21" s="1" t="s">
        <v>44</v>
      </c>
      <c r="C21" s="2" t="s">
        <v>47</v>
      </c>
      <c r="D21" s="2" t="s">
        <v>533</v>
      </c>
      <c r="E21" s="5">
        <v>1169</v>
      </c>
      <c r="F21" s="14">
        <v>44.1</v>
      </c>
      <c r="G21" s="4" t="s">
        <v>162</v>
      </c>
      <c r="H21" s="4">
        <f t="shared" si="0"/>
        <v>0.51338877865961197</v>
      </c>
      <c r="I21" s="4">
        <f t="shared" si="1"/>
        <v>5.3392432980599633E-2</v>
      </c>
    </row>
    <row r="22" spans="1:9" x14ac:dyDescent="0.35">
      <c r="A22" s="15" t="s">
        <v>989</v>
      </c>
      <c r="B22" s="1" t="s">
        <v>44</v>
      </c>
      <c r="C22" s="2" t="s">
        <v>47</v>
      </c>
      <c r="D22" s="2" t="s">
        <v>53</v>
      </c>
      <c r="E22" s="5">
        <v>858</v>
      </c>
      <c r="F22" s="14">
        <v>38</v>
      </c>
      <c r="G22" s="4" t="s">
        <v>162</v>
      </c>
      <c r="H22" s="4">
        <f t="shared" si="0"/>
        <v>0.27338500346260391</v>
      </c>
      <c r="I22" s="4">
        <f t="shared" si="1"/>
        <v>2.8432040360110804E-2</v>
      </c>
    </row>
    <row r="23" spans="1:9" x14ac:dyDescent="0.35">
      <c r="A23" s="15" t="s">
        <v>989</v>
      </c>
      <c r="B23" s="1" t="s">
        <v>44</v>
      </c>
      <c r="C23" s="2" t="s">
        <v>47</v>
      </c>
      <c r="D23" s="2" t="s">
        <v>53</v>
      </c>
      <c r="E23" s="5">
        <v>884</v>
      </c>
      <c r="F23" s="14">
        <v>37</v>
      </c>
      <c r="G23" s="4" t="s">
        <v>162</v>
      </c>
      <c r="H23" s="4">
        <f t="shared" si="0"/>
        <v>0.31537943024105186</v>
      </c>
      <c r="I23" s="4">
        <f t="shared" si="1"/>
        <v>3.2799460745069398E-2</v>
      </c>
    </row>
    <row r="24" spans="1:9" x14ac:dyDescent="0.35">
      <c r="A24" s="15" t="s">
        <v>989</v>
      </c>
      <c r="B24" s="1" t="s">
        <v>44</v>
      </c>
      <c r="C24" s="2" t="s">
        <v>47</v>
      </c>
      <c r="D24" s="2" t="s">
        <v>53</v>
      </c>
      <c r="E24" s="5">
        <v>546</v>
      </c>
      <c r="F24" s="14">
        <v>29</v>
      </c>
      <c r="G24" s="4" t="s">
        <v>162</v>
      </c>
      <c r="H24" s="4">
        <f t="shared" si="0"/>
        <v>0.12096561831153389</v>
      </c>
      <c r="I24" s="4">
        <f t="shared" si="1"/>
        <v>1.2580424304399523E-2</v>
      </c>
    </row>
    <row r="25" spans="1:9" x14ac:dyDescent="0.35">
      <c r="A25" s="15" t="s">
        <v>985</v>
      </c>
      <c r="B25" s="1" t="s">
        <v>44</v>
      </c>
      <c r="C25" s="2" t="s">
        <v>47</v>
      </c>
      <c r="D25" s="2" t="s">
        <v>53</v>
      </c>
      <c r="E25" s="5">
        <v>760</v>
      </c>
      <c r="F25" s="14">
        <v>33</v>
      </c>
      <c r="G25" s="4" t="s">
        <v>162</v>
      </c>
      <c r="H25" s="4">
        <f t="shared" si="0"/>
        <v>0.25193755739210288</v>
      </c>
      <c r="I25" s="4">
        <f t="shared" si="1"/>
        <v>2.6201505968778696E-2</v>
      </c>
    </row>
    <row r="26" spans="1:9" x14ac:dyDescent="0.35">
      <c r="A26" s="15" t="s">
        <v>984</v>
      </c>
      <c r="B26" s="1" t="s">
        <v>44</v>
      </c>
      <c r="C26" s="2" t="s">
        <v>47</v>
      </c>
      <c r="D26" s="2" t="s">
        <v>53</v>
      </c>
      <c r="E26" s="5">
        <v>633</v>
      </c>
      <c r="F26" s="14">
        <v>32.200000000000003</v>
      </c>
      <c r="G26" s="4" t="s">
        <v>162</v>
      </c>
      <c r="H26" s="4">
        <f t="shared" si="0"/>
        <v>0.15289011383144938</v>
      </c>
      <c r="I26" s="4">
        <f t="shared" si="1"/>
        <v>1.5900571838470736E-2</v>
      </c>
    </row>
    <row r="27" spans="1:9" x14ac:dyDescent="0.35">
      <c r="A27" s="15" t="s">
        <v>985</v>
      </c>
      <c r="B27" s="1" t="s">
        <v>44</v>
      </c>
      <c r="C27" s="2" t="s">
        <v>47</v>
      </c>
      <c r="D27" s="2" t="s">
        <v>54</v>
      </c>
      <c r="E27" s="5">
        <v>800</v>
      </c>
      <c r="F27" s="14">
        <v>53</v>
      </c>
      <c r="G27" s="4" t="s">
        <v>162</v>
      </c>
      <c r="H27" s="4">
        <f t="shared" si="0"/>
        <v>0.1139195443218227</v>
      </c>
      <c r="I27" s="4">
        <f t="shared" si="1"/>
        <v>1.1847632609469564E-2</v>
      </c>
    </row>
    <row r="28" spans="1:9" x14ac:dyDescent="0.35">
      <c r="A28" s="15" t="s">
        <v>984</v>
      </c>
      <c r="B28" s="1" t="s">
        <v>44</v>
      </c>
      <c r="C28" s="2" t="s">
        <v>47</v>
      </c>
      <c r="D28" s="2" t="s">
        <v>54</v>
      </c>
      <c r="E28" s="5">
        <v>670</v>
      </c>
      <c r="F28" s="14">
        <v>40</v>
      </c>
      <c r="G28" s="4" t="s">
        <v>162</v>
      </c>
      <c r="H28" s="4">
        <f t="shared" si="0"/>
        <v>0.117485546875</v>
      </c>
      <c r="I28" s="4">
        <f t="shared" si="1"/>
        <v>1.2218496875E-2</v>
      </c>
    </row>
    <row r="29" spans="1:9" x14ac:dyDescent="0.35">
      <c r="A29" s="15" t="s">
        <v>989</v>
      </c>
      <c r="B29" s="1" t="s">
        <v>44</v>
      </c>
      <c r="C29" s="2" t="s">
        <v>47</v>
      </c>
      <c r="D29" s="2" t="s">
        <v>55</v>
      </c>
      <c r="E29" s="5">
        <v>837</v>
      </c>
      <c r="F29" s="14">
        <v>53</v>
      </c>
      <c r="G29" s="4" t="s">
        <v>162</v>
      </c>
      <c r="H29" s="4">
        <f t="shared" si="0"/>
        <v>0.13046819441972232</v>
      </c>
      <c r="I29" s="4">
        <f t="shared" si="1"/>
        <v>1.356869221965112E-2</v>
      </c>
    </row>
    <row r="30" spans="1:9" x14ac:dyDescent="0.35">
      <c r="A30" s="15" t="s">
        <v>985</v>
      </c>
      <c r="B30" s="1" t="s">
        <v>44</v>
      </c>
      <c r="C30" s="2" t="s">
        <v>47</v>
      </c>
      <c r="D30" s="2" t="s">
        <v>55</v>
      </c>
      <c r="E30" s="5">
        <v>730</v>
      </c>
      <c r="F30" s="14">
        <v>46</v>
      </c>
      <c r="G30" s="4" t="s">
        <v>162</v>
      </c>
      <c r="H30" s="4">
        <f t="shared" si="0"/>
        <v>0.11490341446124763</v>
      </c>
      <c r="I30" s="4">
        <f t="shared" si="1"/>
        <v>1.1949955103969755E-2</v>
      </c>
    </row>
    <row r="31" spans="1:9" x14ac:dyDescent="0.35">
      <c r="A31" s="15" t="s">
        <v>989</v>
      </c>
      <c r="B31" s="1" t="s">
        <v>44</v>
      </c>
      <c r="C31" s="2" t="s">
        <v>47</v>
      </c>
      <c r="D31" s="2" t="s">
        <v>56</v>
      </c>
      <c r="E31" s="5">
        <v>749</v>
      </c>
      <c r="F31" s="14">
        <v>51</v>
      </c>
      <c r="G31" s="4" t="s">
        <v>162</v>
      </c>
      <c r="H31" s="4">
        <f t="shared" si="0"/>
        <v>0.10096831723375624</v>
      </c>
      <c r="I31" s="4">
        <f t="shared" si="1"/>
        <v>1.050070499231065E-2</v>
      </c>
    </row>
    <row r="32" spans="1:9" x14ac:dyDescent="0.35">
      <c r="A32" s="15" t="s">
        <v>989</v>
      </c>
      <c r="B32" s="1" t="s">
        <v>44</v>
      </c>
      <c r="C32" s="2" t="s">
        <v>47</v>
      </c>
      <c r="D32" s="2" t="s">
        <v>56</v>
      </c>
      <c r="E32" s="5">
        <v>685</v>
      </c>
      <c r="F32" s="14">
        <v>44</v>
      </c>
      <c r="G32" s="4" t="s">
        <v>162</v>
      </c>
      <c r="H32" s="4">
        <f t="shared" si="0"/>
        <v>0.10376392206869833</v>
      </c>
      <c r="I32" s="4">
        <f t="shared" si="1"/>
        <v>1.0791447895144629E-2</v>
      </c>
    </row>
    <row r="33" spans="1:9" x14ac:dyDescent="0.35">
      <c r="A33" s="15" t="s">
        <v>985</v>
      </c>
      <c r="B33" s="1" t="s">
        <v>44</v>
      </c>
      <c r="C33" s="2" t="s">
        <v>47</v>
      </c>
      <c r="D33" s="2" t="s">
        <v>56</v>
      </c>
      <c r="E33" s="5">
        <v>810</v>
      </c>
      <c r="F33" s="14">
        <v>48</v>
      </c>
      <c r="G33" s="4" t="s">
        <v>162</v>
      </c>
      <c r="H33" s="4">
        <f t="shared" si="0"/>
        <v>0.14416259765625</v>
      </c>
      <c r="I33" s="4">
        <f t="shared" si="1"/>
        <v>1.4992910156250001E-2</v>
      </c>
    </row>
    <row r="34" spans="1:9" x14ac:dyDescent="0.35">
      <c r="A34" s="15" t="s">
        <v>989</v>
      </c>
      <c r="B34" s="1" t="s">
        <v>44</v>
      </c>
      <c r="C34" s="2" t="s">
        <v>47</v>
      </c>
      <c r="D34" s="2" t="s">
        <v>534</v>
      </c>
      <c r="E34" s="5">
        <v>660</v>
      </c>
      <c r="F34" s="14">
        <v>38</v>
      </c>
      <c r="G34" s="4" t="s">
        <v>162</v>
      </c>
      <c r="H34" s="4">
        <f t="shared" ref="H34:H65" si="2">(E34^3/F34^2)/(1.6*10^6)</f>
        <v>0.12443559556786704</v>
      </c>
      <c r="I34" s="4">
        <f t="shared" ref="I34:I65" si="3">(0.104*E34^3/F34^2)/(1.6*10^6)</f>
        <v>1.2941301939058172E-2</v>
      </c>
    </row>
    <row r="35" spans="1:9" x14ac:dyDescent="0.35">
      <c r="A35" s="15" t="s">
        <v>984</v>
      </c>
      <c r="B35" s="1" t="s">
        <v>44</v>
      </c>
      <c r="C35" s="2" t="s">
        <v>47</v>
      </c>
      <c r="D35" s="2" t="s">
        <v>534</v>
      </c>
      <c r="E35" s="5">
        <v>592</v>
      </c>
      <c r="F35" s="14">
        <v>25.8</v>
      </c>
      <c r="G35" s="4" t="s">
        <v>162</v>
      </c>
      <c r="H35" s="4">
        <f t="shared" si="2"/>
        <v>0.19480752358632294</v>
      </c>
      <c r="I35" s="4">
        <f t="shared" si="3"/>
        <v>2.0259982452977582E-2</v>
      </c>
    </row>
    <row r="36" spans="1:9" x14ac:dyDescent="0.35">
      <c r="A36" s="15" t="s">
        <v>984</v>
      </c>
      <c r="B36" s="1" t="s">
        <v>44</v>
      </c>
      <c r="C36" s="2" t="s">
        <v>47</v>
      </c>
      <c r="D36" s="2" t="s">
        <v>535</v>
      </c>
      <c r="E36" s="5">
        <v>689</v>
      </c>
      <c r="F36" s="14">
        <v>31.2</v>
      </c>
      <c r="G36" s="4" t="s">
        <v>162</v>
      </c>
      <c r="H36" s="4">
        <f t="shared" si="2"/>
        <v>0.21000444878472221</v>
      </c>
      <c r="I36" s="4">
        <f t="shared" si="3"/>
        <v>2.1840462673611109E-2</v>
      </c>
    </row>
    <row r="37" spans="1:9" x14ac:dyDescent="0.35">
      <c r="A37" s="15" t="s">
        <v>989</v>
      </c>
      <c r="B37" s="1" t="s">
        <v>44</v>
      </c>
      <c r="C37" s="2" t="s">
        <v>47</v>
      </c>
      <c r="D37" s="2" t="s">
        <v>57</v>
      </c>
      <c r="E37" s="5">
        <v>1139</v>
      </c>
      <c r="F37" s="14">
        <v>35</v>
      </c>
      <c r="G37" s="4" t="s">
        <v>162</v>
      </c>
      <c r="H37" s="4">
        <f t="shared" si="2"/>
        <v>0.75390235663265315</v>
      </c>
      <c r="I37" s="4">
        <f t="shared" si="3"/>
        <v>7.8405845089795909E-2</v>
      </c>
    </row>
    <row r="38" spans="1:9" x14ac:dyDescent="0.35">
      <c r="A38" s="15" t="s">
        <v>985</v>
      </c>
      <c r="B38" s="1" t="s">
        <v>44</v>
      </c>
      <c r="C38" s="2" t="s">
        <v>47</v>
      </c>
      <c r="D38" s="2" t="s">
        <v>57</v>
      </c>
      <c r="E38" s="5">
        <v>1040</v>
      </c>
      <c r="F38" s="14">
        <v>33</v>
      </c>
      <c r="G38" s="4" t="s">
        <v>162</v>
      </c>
      <c r="H38" s="4">
        <f t="shared" si="2"/>
        <v>0.64558310376492201</v>
      </c>
      <c r="I38" s="4">
        <f t="shared" si="3"/>
        <v>6.714064279155188E-2</v>
      </c>
    </row>
    <row r="39" spans="1:9" x14ac:dyDescent="0.35">
      <c r="A39" s="15" t="s">
        <v>989</v>
      </c>
      <c r="B39" s="1" t="s">
        <v>44</v>
      </c>
      <c r="C39" s="2" t="s">
        <v>47</v>
      </c>
      <c r="D39" s="2" t="s">
        <v>58</v>
      </c>
      <c r="E39" s="5">
        <v>587</v>
      </c>
      <c r="F39" s="14">
        <v>37</v>
      </c>
      <c r="G39" s="4" t="s">
        <v>162</v>
      </c>
      <c r="H39" s="4">
        <f t="shared" si="2"/>
        <v>9.2340213203067928E-2</v>
      </c>
      <c r="I39" s="4">
        <f t="shared" si="3"/>
        <v>9.6033821731190648E-3</v>
      </c>
    </row>
    <row r="40" spans="1:9" x14ac:dyDescent="0.35">
      <c r="A40" s="15" t="s">
        <v>989</v>
      </c>
      <c r="B40" s="1" t="s">
        <v>44</v>
      </c>
      <c r="C40" s="2" t="s">
        <v>47</v>
      </c>
      <c r="D40" s="2" t="s">
        <v>58</v>
      </c>
      <c r="E40" s="5">
        <v>588</v>
      </c>
      <c r="F40" s="14">
        <v>38</v>
      </c>
      <c r="G40" s="4" t="s">
        <v>162</v>
      </c>
      <c r="H40" s="4">
        <f t="shared" si="2"/>
        <v>8.7992326869806098E-2</v>
      </c>
      <c r="I40" s="4">
        <f t="shared" si="3"/>
        <v>9.1512019944598334E-3</v>
      </c>
    </row>
    <row r="41" spans="1:9" x14ac:dyDescent="0.35">
      <c r="A41" s="15" t="s">
        <v>989</v>
      </c>
      <c r="B41" s="1" t="s">
        <v>44</v>
      </c>
      <c r="C41" s="2" t="s">
        <v>47</v>
      </c>
      <c r="D41" s="2" t="s">
        <v>58</v>
      </c>
      <c r="E41" s="5">
        <v>579</v>
      </c>
      <c r="F41" s="14">
        <v>34</v>
      </c>
      <c r="G41" s="4" t="s">
        <v>162</v>
      </c>
      <c r="H41" s="4">
        <f t="shared" si="2"/>
        <v>0.10494406304065744</v>
      </c>
      <c r="I41" s="4">
        <f t="shared" si="3"/>
        <v>1.0914182556228372E-2</v>
      </c>
    </row>
    <row r="42" spans="1:9" x14ac:dyDescent="0.35">
      <c r="A42" s="15" t="s">
        <v>985</v>
      </c>
      <c r="B42" s="1" t="s">
        <v>44</v>
      </c>
      <c r="C42" s="2" t="s">
        <v>47</v>
      </c>
      <c r="D42" s="2" t="s">
        <v>58</v>
      </c>
      <c r="E42" s="5">
        <v>590</v>
      </c>
      <c r="F42" s="14">
        <v>36</v>
      </c>
      <c r="G42" s="4" t="s">
        <v>162</v>
      </c>
      <c r="H42" s="4">
        <f t="shared" si="2"/>
        <v>9.9044656635802475E-2</v>
      </c>
      <c r="I42" s="4">
        <f t="shared" si="3"/>
        <v>1.0300644290123458E-2</v>
      </c>
    </row>
    <row r="43" spans="1:9" x14ac:dyDescent="0.35">
      <c r="A43" s="15" t="s">
        <v>989</v>
      </c>
      <c r="B43" s="1" t="s">
        <v>44</v>
      </c>
      <c r="C43" s="2" t="s">
        <v>47</v>
      </c>
      <c r="D43" s="2" t="s">
        <v>59</v>
      </c>
      <c r="E43" s="5">
        <v>870</v>
      </c>
      <c r="F43" s="14">
        <v>46</v>
      </c>
      <c r="G43" s="4" t="s">
        <v>162</v>
      </c>
      <c r="H43" s="4">
        <f t="shared" si="2"/>
        <v>0.19450112240075615</v>
      </c>
      <c r="I43" s="4">
        <f t="shared" si="3"/>
        <v>2.0228116729678638E-2</v>
      </c>
    </row>
    <row r="44" spans="1:9" x14ac:dyDescent="0.35">
      <c r="A44" s="15" t="s">
        <v>989</v>
      </c>
      <c r="B44" s="1" t="s">
        <v>44</v>
      </c>
      <c r="C44" s="2" t="s">
        <v>47</v>
      </c>
      <c r="D44" s="2" t="s">
        <v>59</v>
      </c>
      <c r="E44" s="5">
        <v>784</v>
      </c>
      <c r="F44" s="14">
        <v>44</v>
      </c>
      <c r="G44" s="4" t="s">
        <v>162</v>
      </c>
      <c r="H44" s="4">
        <f t="shared" si="2"/>
        <v>0.15556892561983471</v>
      </c>
      <c r="I44" s="4">
        <f t="shared" si="3"/>
        <v>1.617916826446281E-2</v>
      </c>
    </row>
    <row r="45" spans="1:9" x14ac:dyDescent="0.35">
      <c r="A45" s="15" t="s">
        <v>985</v>
      </c>
      <c r="B45" s="1" t="s">
        <v>44</v>
      </c>
      <c r="C45" s="2" t="s">
        <v>47</v>
      </c>
      <c r="D45" s="2" t="s">
        <v>59</v>
      </c>
      <c r="E45" s="5">
        <v>960</v>
      </c>
      <c r="F45" s="14">
        <v>47</v>
      </c>
      <c r="G45" s="4" t="s">
        <v>162</v>
      </c>
      <c r="H45" s="4">
        <f t="shared" si="2"/>
        <v>0.25032141240380262</v>
      </c>
      <c r="I45" s="4">
        <f t="shared" si="3"/>
        <v>2.6033426889995472E-2</v>
      </c>
    </row>
    <row r="46" spans="1:9" x14ac:dyDescent="0.35">
      <c r="A46" s="15" t="s">
        <v>989</v>
      </c>
      <c r="B46" s="1" t="s">
        <v>44</v>
      </c>
      <c r="C46" s="2" t="s">
        <v>47</v>
      </c>
      <c r="D46" s="2" t="s">
        <v>60</v>
      </c>
      <c r="E46" s="5">
        <v>520</v>
      </c>
      <c r="F46" s="14">
        <v>38</v>
      </c>
      <c r="G46" s="4" t="s">
        <v>162</v>
      </c>
      <c r="H46" s="4">
        <f t="shared" si="2"/>
        <v>6.0858725761772856E-2</v>
      </c>
      <c r="I46" s="4">
        <f t="shared" si="3"/>
        <v>6.3293074792243774E-3</v>
      </c>
    </row>
    <row r="47" spans="1:9" x14ac:dyDescent="0.35">
      <c r="A47" s="15" t="s">
        <v>989</v>
      </c>
      <c r="B47" s="1" t="s">
        <v>44</v>
      </c>
      <c r="C47" s="2" t="s">
        <v>47</v>
      </c>
      <c r="D47" s="2" t="s">
        <v>60</v>
      </c>
      <c r="E47" s="5">
        <v>504</v>
      </c>
      <c r="F47" s="14">
        <v>41</v>
      </c>
      <c r="G47" s="4" t="s">
        <v>162</v>
      </c>
      <c r="H47" s="4">
        <f t="shared" si="2"/>
        <v>4.7599666864961337E-2</v>
      </c>
      <c r="I47" s="4">
        <f t="shared" si="3"/>
        <v>4.9503653539559791E-3</v>
      </c>
    </row>
    <row r="48" spans="1:9" x14ac:dyDescent="0.35">
      <c r="A48" s="15" t="s">
        <v>989</v>
      </c>
      <c r="B48" s="1" t="s">
        <v>44</v>
      </c>
      <c r="C48" s="2" t="s">
        <v>47</v>
      </c>
      <c r="D48" s="2" t="s">
        <v>60</v>
      </c>
      <c r="E48" s="5">
        <v>527</v>
      </c>
      <c r="F48" s="14">
        <v>39</v>
      </c>
      <c r="G48" s="4" t="s">
        <v>162</v>
      </c>
      <c r="H48" s="4">
        <f t="shared" si="2"/>
        <v>6.0142662310979624E-2</v>
      </c>
      <c r="I48" s="4">
        <f t="shared" si="3"/>
        <v>6.2548368803418807E-3</v>
      </c>
    </row>
    <row r="49" spans="1:9" x14ac:dyDescent="0.35">
      <c r="A49" s="15" t="s">
        <v>989</v>
      </c>
      <c r="B49" s="1" t="s">
        <v>44</v>
      </c>
      <c r="C49" s="2" t="s">
        <v>47</v>
      </c>
      <c r="D49" s="2" t="s">
        <v>60</v>
      </c>
      <c r="E49" s="5">
        <v>640</v>
      </c>
      <c r="F49" s="14">
        <v>43</v>
      </c>
      <c r="G49" s="4" t="s">
        <v>162</v>
      </c>
      <c r="H49" s="4">
        <f t="shared" si="2"/>
        <v>8.8610059491617085E-2</v>
      </c>
      <c r="I49" s="4">
        <f t="shared" si="3"/>
        <v>9.2154461871281779E-3</v>
      </c>
    </row>
    <row r="50" spans="1:9" x14ac:dyDescent="0.35">
      <c r="A50" s="15" t="s">
        <v>989</v>
      </c>
      <c r="B50" s="1" t="s">
        <v>44</v>
      </c>
      <c r="C50" s="2" t="s">
        <v>47</v>
      </c>
      <c r="D50" s="2" t="s">
        <v>60</v>
      </c>
      <c r="E50" s="5">
        <v>625</v>
      </c>
      <c r="F50" s="14">
        <v>42</v>
      </c>
      <c r="G50" s="4" t="s">
        <v>162</v>
      </c>
      <c r="H50" s="4">
        <f t="shared" si="2"/>
        <v>8.6501071782879829E-2</v>
      </c>
      <c r="I50" s="4">
        <f t="shared" si="3"/>
        <v>8.9961114654195009E-3</v>
      </c>
    </row>
    <row r="51" spans="1:9" x14ac:dyDescent="0.35">
      <c r="A51" s="15" t="s">
        <v>985</v>
      </c>
      <c r="B51" s="1" t="s">
        <v>44</v>
      </c>
      <c r="C51" s="2" t="s">
        <v>47</v>
      </c>
      <c r="D51" s="2" t="s">
        <v>60</v>
      </c>
      <c r="E51" s="5">
        <v>550</v>
      </c>
      <c r="F51" s="14">
        <v>42</v>
      </c>
      <c r="G51" s="4" t="s">
        <v>162</v>
      </c>
      <c r="H51" s="4">
        <f t="shared" si="2"/>
        <v>5.8948058390022678E-2</v>
      </c>
      <c r="I51" s="4">
        <f t="shared" si="3"/>
        <v>6.1305980725623582E-3</v>
      </c>
    </row>
    <row r="52" spans="1:9" x14ac:dyDescent="0.35">
      <c r="A52" s="15" t="s">
        <v>985</v>
      </c>
      <c r="B52" s="1" t="s">
        <v>44</v>
      </c>
      <c r="C52" s="2" t="s">
        <v>47</v>
      </c>
      <c r="D52" s="2" t="s">
        <v>61</v>
      </c>
      <c r="E52" s="5">
        <v>830</v>
      </c>
      <c r="F52" s="14">
        <v>46.5</v>
      </c>
      <c r="G52" s="4" t="s">
        <v>162</v>
      </c>
      <c r="H52" s="4">
        <f t="shared" si="2"/>
        <v>0.16527546537171925</v>
      </c>
      <c r="I52" s="4">
        <f t="shared" si="3"/>
        <v>1.7188648398658805E-2</v>
      </c>
    </row>
    <row r="53" spans="1:9" x14ac:dyDescent="0.35">
      <c r="A53" s="15" t="s">
        <v>989</v>
      </c>
      <c r="B53" s="1" t="s">
        <v>44</v>
      </c>
      <c r="C53" s="2" t="s">
        <v>47</v>
      </c>
      <c r="D53" s="2" t="s">
        <v>707</v>
      </c>
      <c r="E53" s="5">
        <v>734</v>
      </c>
      <c r="F53" s="14">
        <v>31</v>
      </c>
      <c r="G53" s="4" t="s">
        <v>162</v>
      </c>
      <c r="H53" s="4">
        <f t="shared" si="2"/>
        <v>0.25718451092611866</v>
      </c>
      <c r="I53" s="4">
        <f t="shared" si="3"/>
        <v>2.6747189136316334E-2</v>
      </c>
    </row>
    <row r="54" spans="1:9" x14ac:dyDescent="0.35">
      <c r="A54" s="15" t="s">
        <v>989</v>
      </c>
      <c r="B54" s="1" t="s">
        <v>44</v>
      </c>
      <c r="C54" s="2" t="s">
        <v>47</v>
      </c>
      <c r="D54" s="2" t="s">
        <v>707</v>
      </c>
      <c r="E54" s="5">
        <v>680</v>
      </c>
      <c r="F54" s="14">
        <v>31</v>
      </c>
      <c r="G54" s="4" t="s">
        <v>162</v>
      </c>
      <c r="H54" s="4">
        <f t="shared" si="2"/>
        <v>0.20449531737773152</v>
      </c>
      <c r="I54" s="4">
        <f t="shared" si="3"/>
        <v>2.1267513007284078E-2</v>
      </c>
    </row>
    <row r="55" spans="1:9" x14ac:dyDescent="0.35">
      <c r="A55" s="15" t="s">
        <v>989</v>
      </c>
      <c r="B55" s="1" t="s">
        <v>44</v>
      </c>
      <c r="C55" s="2" t="s">
        <v>47</v>
      </c>
      <c r="D55" s="2" t="s">
        <v>62</v>
      </c>
      <c r="E55" s="5">
        <v>868</v>
      </c>
      <c r="F55" s="14">
        <v>43</v>
      </c>
      <c r="G55" s="4" t="s">
        <v>162</v>
      </c>
      <c r="H55" s="4">
        <f t="shared" si="2"/>
        <v>0.22105598702001084</v>
      </c>
      <c r="I55" s="4">
        <f t="shared" si="3"/>
        <v>2.2989822650081124E-2</v>
      </c>
    </row>
    <row r="56" spans="1:9" x14ac:dyDescent="0.35">
      <c r="A56" s="15" t="s">
        <v>989</v>
      </c>
      <c r="B56" s="1" t="s">
        <v>44</v>
      </c>
      <c r="C56" s="2" t="s">
        <v>47</v>
      </c>
      <c r="D56" s="2" t="s">
        <v>62</v>
      </c>
      <c r="E56" s="5">
        <v>726</v>
      </c>
      <c r="F56" s="14">
        <v>40</v>
      </c>
      <c r="G56" s="4" t="s">
        <v>162</v>
      </c>
      <c r="H56" s="4">
        <f t="shared" si="2"/>
        <v>0.14947545937499998</v>
      </c>
      <c r="I56" s="4">
        <f t="shared" si="3"/>
        <v>1.5545447775E-2</v>
      </c>
    </row>
    <row r="57" spans="1:9" x14ac:dyDescent="0.35">
      <c r="A57" s="15" t="s">
        <v>989</v>
      </c>
      <c r="B57" s="1" t="s">
        <v>44</v>
      </c>
      <c r="C57" s="2" t="s">
        <v>47</v>
      </c>
      <c r="D57" s="2" t="s">
        <v>62</v>
      </c>
      <c r="E57" s="5">
        <v>750</v>
      </c>
      <c r="F57" s="14">
        <v>50</v>
      </c>
      <c r="G57" s="4" t="s">
        <v>162</v>
      </c>
      <c r="H57" s="4">
        <f t="shared" si="2"/>
        <v>0.10546875</v>
      </c>
      <c r="I57" s="4">
        <f t="shared" si="3"/>
        <v>1.0968749999999999E-2</v>
      </c>
    </row>
    <row r="58" spans="1:9" x14ac:dyDescent="0.35">
      <c r="A58" s="15" t="s">
        <v>989</v>
      </c>
      <c r="B58" s="1" t="s">
        <v>44</v>
      </c>
      <c r="C58" s="2" t="s">
        <v>47</v>
      </c>
      <c r="D58" s="2" t="s">
        <v>62</v>
      </c>
      <c r="E58" s="5">
        <v>790</v>
      </c>
      <c r="F58" s="14">
        <v>40</v>
      </c>
      <c r="G58" s="4" t="s">
        <v>162</v>
      </c>
      <c r="H58" s="4">
        <f t="shared" si="2"/>
        <v>0.192593359375</v>
      </c>
      <c r="I58" s="4">
        <f t="shared" si="3"/>
        <v>2.0029709375E-2</v>
      </c>
    </row>
    <row r="59" spans="1:9" x14ac:dyDescent="0.35">
      <c r="A59" s="15" t="s">
        <v>985</v>
      </c>
      <c r="B59" s="1" t="s">
        <v>44</v>
      </c>
      <c r="C59" s="2" t="s">
        <v>47</v>
      </c>
      <c r="D59" s="2" t="s">
        <v>62</v>
      </c>
      <c r="E59" s="5">
        <v>770</v>
      </c>
      <c r="F59" s="14">
        <v>42</v>
      </c>
      <c r="G59" s="4" t="s">
        <v>162</v>
      </c>
      <c r="H59" s="4">
        <f t="shared" si="2"/>
        <v>0.16175347222222222</v>
      </c>
      <c r="I59" s="4">
        <f t="shared" si="3"/>
        <v>1.6822361111111111E-2</v>
      </c>
    </row>
    <row r="60" spans="1:9" x14ac:dyDescent="0.35">
      <c r="A60" s="15" t="s">
        <v>984</v>
      </c>
      <c r="B60" s="1" t="s">
        <v>44</v>
      </c>
      <c r="C60" s="2" t="s">
        <v>47</v>
      </c>
      <c r="D60" s="2" t="s">
        <v>62</v>
      </c>
      <c r="E60" s="5">
        <v>690</v>
      </c>
      <c r="F60" s="14">
        <v>41</v>
      </c>
      <c r="G60" s="4" t="s">
        <v>162</v>
      </c>
      <c r="H60" s="4">
        <f t="shared" si="2"/>
        <v>0.12214046698393813</v>
      </c>
      <c r="I60" s="4">
        <f t="shared" si="3"/>
        <v>1.2702608566329565E-2</v>
      </c>
    </row>
    <row r="61" spans="1:9" x14ac:dyDescent="0.35">
      <c r="A61" s="15" t="s">
        <v>984</v>
      </c>
      <c r="B61" s="1" t="s">
        <v>44</v>
      </c>
      <c r="C61" s="2" t="s">
        <v>47</v>
      </c>
      <c r="D61" s="2" t="s">
        <v>62</v>
      </c>
      <c r="E61" s="5">
        <v>719</v>
      </c>
      <c r="F61" s="14">
        <v>39.5</v>
      </c>
      <c r="G61" s="4" t="s">
        <v>162</v>
      </c>
      <c r="H61" s="4">
        <f t="shared" si="2"/>
        <v>0.14889238863964108</v>
      </c>
      <c r="I61" s="4">
        <f t="shared" si="3"/>
        <v>1.5484808418522672E-2</v>
      </c>
    </row>
    <row r="62" spans="1:9" x14ac:dyDescent="0.35">
      <c r="A62" s="15" t="s">
        <v>989</v>
      </c>
      <c r="B62" s="1" t="s">
        <v>44</v>
      </c>
      <c r="C62" s="2" t="s">
        <v>47</v>
      </c>
      <c r="D62" s="2" t="s">
        <v>63</v>
      </c>
      <c r="E62" s="5">
        <v>878</v>
      </c>
      <c r="F62" s="14">
        <v>33</v>
      </c>
      <c r="G62" s="4" t="s">
        <v>162</v>
      </c>
      <c r="H62" s="4">
        <f t="shared" si="2"/>
        <v>0.38845050045913682</v>
      </c>
      <c r="I62" s="4">
        <f t="shared" si="3"/>
        <v>4.0398852047750226E-2</v>
      </c>
    </row>
    <row r="63" spans="1:9" x14ac:dyDescent="0.35">
      <c r="A63" s="15" t="s">
        <v>989</v>
      </c>
      <c r="B63" s="1" t="s">
        <v>44</v>
      </c>
      <c r="C63" s="2" t="s">
        <v>47</v>
      </c>
      <c r="D63" s="2" t="s">
        <v>63</v>
      </c>
      <c r="E63" s="5">
        <v>722</v>
      </c>
      <c r="F63" s="14">
        <v>37</v>
      </c>
      <c r="G63" s="4" t="s">
        <v>162</v>
      </c>
      <c r="H63" s="4">
        <f t="shared" si="2"/>
        <v>0.17182571585098613</v>
      </c>
      <c r="I63" s="4">
        <f t="shared" si="3"/>
        <v>1.7869874448502555E-2</v>
      </c>
    </row>
    <row r="64" spans="1:9" x14ac:dyDescent="0.35">
      <c r="A64" s="15" t="s">
        <v>989</v>
      </c>
      <c r="B64" s="1" t="s">
        <v>44</v>
      </c>
      <c r="C64" s="2" t="s">
        <v>47</v>
      </c>
      <c r="D64" s="2" t="s">
        <v>63</v>
      </c>
      <c r="E64" s="5">
        <v>757</v>
      </c>
      <c r="F64" s="14">
        <v>42</v>
      </c>
      <c r="G64" s="4" t="s">
        <v>162</v>
      </c>
      <c r="H64" s="4">
        <f t="shared" si="2"/>
        <v>0.15369830392573697</v>
      </c>
      <c r="I64" s="4">
        <f t="shared" si="3"/>
        <v>1.5984623608276644E-2</v>
      </c>
    </row>
    <row r="65" spans="1:9" x14ac:dyDescent="0.35">
      <c r="A65" s="15" t="s">
        <v>989</v>
      </c>
      <c r="B65" s="1" t="s">
        <v>44</v>
      </c>
      <c r="C65" s="2" t="s">
        <v>47</v>
      </c>
      <c r="D65" s="2" t="s">
        <v>63</v>
      </c>
      <c r="E65" s="5">
        <v>684</v>
      </c>
      <c r="F65" s="14">
        <v>36</v>
      </c>
      <c r="G65" s="4" t="s">
        <v>162</v>
      </c>
      <c r="H65" s="4">
        <f t="shared" si="2"/>
        <v>0.15432750000000001</v>
      </c>
      <c r="I65" s="4">
        <f t="shared" si="3"/>
        <v>1.6050059999999998E-2</v>
      </c>
    </row>
    <row r="66" spans="1:9" x14ac:dyDescent="0.35">
      <c r="A66" s="15" t="s">
        <v>989</v>
      </c>
      <c r="B66" s="1" t="s">
        <v>44</v>
      </c>
      <c r="C66" s="2" t="s">
        <v>47</v>
      </c>
      <c r="D66" s="2" t="s">
        <v>63</v>
      </c>
      <c r="E66" s="5">
        <v>636</v>
      </c>
      <c r="F66" s="14">
        <v>38</v>
      </c>
      <c r="G66" s="4" t="s">
        <v>162</v>
      </c>
      <c r="H66" s="4">
        <f t="shared" ref="H66:H97" si="4">(E66^3/F66^2)/(1.6*10^6)</f>
        <v>0.1113484487534626</v>
      </c>
      <c r="I66" s="4">
        <f t="shared" ref="I66:I97" si="5">(0.104*E66^3/F66^2)/(1.6*10^6)</f>
        <v>1.1580238670360111E-2</v>
      </c>
    </row>
    <row r="67" spans="1:9" x14ac:dyDescent="0.35">
      <c r="A67" s="15" t="s">
        <v>985</v>
      </c>
      <c r="B67" s="1" t="s">
        <v>44</v>
      </c>
      <c r="C67" s="2" t="s">
        <v>47</v>
      </c>
      <c r="D67" s="2" t="s">
        <v>63</v>
      </c>
      <c r="E67" s="5">
        <v>720</v>
      </c>
      <c r="F67" s="14">
        <v>38</v>
      </c>
      <c r="G67" s="4" t="s">
        <v>162</v>
      </c>
      <c r="H67" s="4">
        <f t="shared" si="4"/>
        <v>0.16155124653739614</v>
      </c>
      <c r="I67" s="4">
        <f t="shared" si="5"/>
        <v>1.6801329639889197E-2</v>
      </c>
    </row>
    <row r="68" spans="1:9" x14ac:dyDescent="0.35">
      <c r="A68" s="15" t="s">
        <v>984</v>
      </c>
      <c r="B68" s="1" t="s">
        <v>44</v>
      </c>
      <c r="C68" s="2" t="s">
        <v>47</v>
      </c>
      <c r="D68" s="2" t="s">
        <v>63</v>
      </c>
      <c r="E68" s="5">
        <v>740</v>
      </c>
      <c r="F68" s="14">
        <v>41</v>
      </c>
      <c r="G68" s="4" t="s">
        <v>162</v>
      </c>
      <c r="H68" s="4">
        <f t="shared" si="4"/>
        <v>0.15066329565734682</v>
      </c>
      <c r="I68" s="4">
        <f t="shared" si="5"/>
        <v>1.566898274836407E-2</v>
      </c>
    </row>
    <row r="69" spans="1:9" x14ac:dyDescent="0.35">
      <c r="A69" s="15" t="s">
        <v>984</v>
      </c>
      <c r="B69" s="1" t="s">
        <v>44</v>
      </c>
      <c r="C69" s="2" t="s">
        <v>47</v>
      </c>
      <c r="D69" s="2" t="s">
        <v>63</v>
      </c>
      <c r="E69" s="5">
        <v>762</v>
      </c>
      <c r="F69" s="14">
        <v>43.9</v>
      </c>
      <c r="G69" s="4" t="s">
        <v>162</v>
      </c>
      <c r="H69" s="4">
        <f t="shared" si="4"/>
        <v>0.14348810197124343</v>
      </c>
      <c r="I69" s="4">
        <f t="shared" si="5"/>
        <v>1.4922762605009314E-2</v>
      </c>
    </row>
    <row r="70" spans="1:9" x14ac:dyDescent="0.35">
      <c r="A70" s="15" t="s">
        <v>984</v>
      </c>
      <c r="B70" s="1" t="s">
        <v>44</v>
      </c>
      <c r="C70" s="2" t="s">
        <v>47</v>
      </c>
      <c r="D70" s="2" t="s">
        <v>63</v>
      </c>
      <c r="E70" s="5">
        <v>870</v>
      </c>
      <c r="F70" s="14">
        <v>42.7</v>
      </c>
      <c r="G70" s="4" t="s">
        <v>162</v>
      </c>
      <c r="H70" s="4">
        <f t="shared" si="4"/>
        <v>0.22572622841127848</v>
      </c>
      <c r="I70" s="4">
        <f t="shared" si="5"/>
        <v>2.3475527754772962E-2</v>
      </c>
    </row>
    <row r="71" spans="1:9" x14ac:dyDescent="0.35">
      <c r="A71" s="15" t="s">
        <v>984</v>
      </c>
      <c r="B71" s="1" t="s">
        <v>44</v>
      </c>
      <c r="C71" s="2" t="s">
        <v>47</v>
      </c>
      <c r="D71" s="2" t="s">
        <v>63</v>
      </c>
      <c r="E71" s="5">
        <v>818</v>
      </c>
      <c r="F71" s="14">
        <v>36.700000000000003</v>
      </c>
      <c r="G71" s="4" t="s">
        <v>162</v>
      </c>
      <c r="H71" s="4">
        <f t="shared" si="4"/>
        <v>0.25398484286021872</v>
      </c>
      <c r="I71" s="4">
        <f t="shared" si="5"/>
        <v>2.6414423657462743E-2</v>
      </c>
    </row>
    <row r="72" spans="1:9" x14ac:dyDescent="0.35">
      <c r="A72" s="15" t="s">
        <v>989</v>
      </c>
      <c r="B72" s="1" t="s">
        <v>44</v>
      </c>
      <c r="C72" s="2" t="s">
        <v>47</v>
      </c>
      <c r="D72" s="2" t="s">
        <v>79</v>
      </c>
      <c r="E72" s="5">
        <v>746</v>
      </c>
      <c r="F72" s="14">
        <v>32</v>
      </c>
      <c r="G72" s="4" t="s">
        <v>162</v>
      </c>
      <c r="H72" s="4">
        <f t="shared" si="4"/>
        <v>0.25339412597656252</v>
      </c>
      <c r="I72" s="4">
        <f t="shared" si="5"/>
        <v>2.6352989101562498E-2</v>
      </c>
    </row>
    <row r="73" spans="1:9" x14ac:dyDescent="0.35">
      <c r="A73" s="15" t="s">
        <v>984</v>
      </c>
      <c r="B73" s="1" t="s">
        <v>44</v>
      </c>
      <c r="C73" s="2" t="s">
        <v>47</v>
      </c>
      <c r="D73" s="2" t="s">
        <v>79</v>
      </c>
      <c r="E73" s="5">
        <v>765</v>
      </c>
      <c r="F73" s="14">
        <v>37.1</v>
      </c>
      <c r="G73" s="4" t="s">
        <v>162</v>
      </c>
      <c r="H73" s="4">
        <f t="shared" si="4"/>
        <v>0.20329022829316845</v>
      </c>
      <c r="I73" s="4">
        <f t="shared" si="5"/>
        <v>2.114218374248952E-2</v>
      </c>
    </row>
    <row r="74" spans="1:9" x14ac:dyDescent="0.35">
      <c r="A74" s="15" t="s">
        <v>989</v>
      </c>
      <c r="B74" s="1" t="s">
        <v>44</v>
      </c>
      <c r="C74" s="2" t="s">
        <v>47</v>
      </c>
      <c r="D74" s="2" t="s">
        <v>64</v>
      </c>
      <c r="E74" s="5">
        <v>665</v>
      </c>
      <c r="F74" s="14">
        <v>39</v>
      </c>
      <c r="G74" s="4" t="s">
        <v>162</v>
      </c>
      <c r="H74" s="4">
        <f t="shared" si="4"/>
        <v>0.12084139751808021</v>
      </c>
      <c r="I74" s="4">
        <f t="shared" si="5"/>
        <v>1.2567505341880341E-2</v>
      </c>
    </row>
    <row r="75" spans="1:9" x14ac:dyDescent="0.35">
      <c r="A75" s="15" t="s">
        <v>989</v>
      </c>
      <c r="B75" s="1" t="s">
        <v>44</v>
      </c>
      <c r="C75" s="2" t="s">
        <v>47</v>
      </c>
      <c r="D75" s="2" t="s">
        <v>64</v>
      </c>
      <c r="E75" s="5">
        <v>716</v>
      </c>
      <c r="F75" s="14">
        <v>41</v>
      </c>
      <c r="G75" s="4" t="s">
        <v>162</v>
      </c>
      <c r="H75" s="4">
        <f t="shared" si="4"/>
        <v>0.13647445568114216</v>
      </c>
      <c r="I75" s="4">
        <f t="shared" si="5"/>
        <v>1.4193343390838786E-2</v>
      </c>
    </row>
    <row r="76" spans="1:9" x14ac:dyDescent="0.35">
      <c r="A76" s="15" t="s">
        <v>985</v>
      </c>
      <c r="B76" s="1" t="s">
        <v>44</v>
      </c>
      <c r="C76" s="2" t="s">
        <v>47</v>
      </c>
      <c r="D76" s="2" t="s">
        <v>64</v>
      </c>
      <c r="E76" s="5">
        <v>660</v>
      </c>
      <c r="F76" s="14">
        <v>41</v>
      </c>
      <c r="G76" s="4" t="s">
        <v>162</v>
      </c>
      <c r="H76" s="4">
        <f t="shared" si="4"/>
        <v>0.10689173111243308</v>
      </c>
      <c r="I76" s="4">
        <f t="shared" si="5"/>
        <v>1.111674003569304E-2</v>
      </c>
    </row>
    <row r="77" spans="1:9" x14ac:dyDescent="0.35">
      <c r="A77" s="15" t="s">
        <v>984</v>
      </c>
      <c r="B77" s="1" t="s">
        <v>44</v>
      </c>
      <c r="C77" s="2" t="s">
        <v>47</v>
      </c>
      <c r="D77" s="2" t="s">
        <v>64</v>
      </c>
      <c r="E77" s="5">
        <v>720</v>
      </c>
      <c r="F77" s="14">
        <v>40</v>
      </c>
      <c r="G77" s="4" t="s">
        <v>162</v>
      </c>
      <c r="H77" s="4">
        <f t="shared" si="4"/>
        <v>0.14580000000000001</v>
      </c>
      <c r="I77" s="4">
        <f t="shared" si="5"/>
        <v>1.51632E-2</v>
      </c>
    </row>
    <row r="78" spans="1:9" x14ac:dyDescent="0.35">
      <c r="A78" s="15" t="s">
        <v>984</v>
      </c>
      <c r="B78" s="1" t="s">
        <v>44</v>
      </c>
      <c r="C78" s="2" t="s">
        <v>47</v>
      </c>
      <c r="D78" s="2" t="s">
        <v>64</v>
      </c>
      <c r="E78" s="5">
        <v>577</v>
      </c>
      <c r="F78" s="14">
        <v>36.6</v>
      </c>
      <c r="G78" s="4" t="s">
        <v>162</v>
      </c>
      <c r="H78" s="4">
        <f t="shared" si="4"/>
        <v>8.9628326185463861E-2</v>
      </c>
      <c r="I78" s="4">
        <f t="shared" si="5"/>
        <v>9.3213459232882427E-3</v>
      </c>
    </row>
    <row r="79" spans="1:9" x14ac:dyDescent="0.35">
      <c r="A79" s="15" t="s">
        <v>984</v>
      </c>
      <c r="B79" s="1" t="s">
        <v>44</v>
      </c>
      <c r="C79" s="2" t="s">
        <v>47</v>
      </c>
      <c r="D79" s="2" t="s">
        <v>322</v>
      </c>
      <c r="E79" s="5">
        <v>842</v>
      </c>
      <c r="F79" s="14">
        <v>24.7</v>
      </c>
      <c r="G79" s="4" t="s">
        <v>162</v>
      </c>
      <c r="H79" s="4">
        <f t="shared" si="4"/>
        <v>0.61153650281106076</v>
      </c>
      <c r="I79" s="4">
        <f t="shared" si="5"/>
        <v>6.3599796292350311E-2</v>
      </c>
    </row>
    <row r="80" spans="1:9" x14ac:dyDescent="0.35">
      <c r="A80" s="15" t="s">
        <v>989</v>
      </c>
      <c r="B80" s="1" t="s">
        <v>44</v>
      </c>
      <c r="C80" s="2" t="s">
        <v>47</v>
      </c>
      <c r="D80" s="2" t="s">
        <v>708</v>
      </c>
      <c r="E80" s="5">
        <v>684</v>
      </c>
      <c r="F80" s="14">
        <v>25</v>
      </c>
      <c r="G80" s="4" t="s">
        <v>162</v>
      </c>
      <c r="H80" s="4">
        <f t="shared" si="4"/>
        <v>0.320013504</v>
      </c>
      <c r="I80" s="4">
        <f t="shared" si="5"/>
        <v>3.3281404415999999E-2</v>
      </c>
    </row>
    <row r="81" spans="1:9" x14ac:dyDescent="0.35">
      <c r="A81" s="15" t="s">
        <v>985</v>
      </c>
      <c r="B81" s="1" t="s">
        <v>44</v>
      </c>
      <c r="C81" s="2" t="s">
        <v>47</v>
      </c>
      <c r="D81" s="2" t="s">
        <v>65</v>
      </c>
      <c r="E81" s="5">
        <v>630</v>
      </c>
      <c r="F81" s="14">
        <v>26</v>
      </c>
      <c r="G81" s="4" t="s">
        <v>162</v>
      </c>
      <c r="H81" s="4">
        <f t="shared" si="4"/>
        <v>0.23118250739644969</v>
      </c>
      <c r="I81" s="4">
        <f t="shared" si="5"/>
        <v>2.4042980769230771E-2</v>
      </c>
    </row>
    <row r="82" spans="1:9" x14ac:dyDescent="0.35">
      <c r="A82" s="15" t="s">
        <v>989</v>
      </c>
      <c r="B82" s="1" t="s">
        <v>44</v>
      </c>
      <c r="C82" s="2" t="s">
        <v>47</v>
      </c>
      <c r="D82" s="2" t="s">
        <v>66</v>
      </c>
      <c r="E82" s="5">
        <v>646</v>
      </c>
      <c r="F82" s="14">
        <v>35</v>
      </c>
      <c r="G82" s="4" t="s">
        <v>162</v>
      </c>
      <c r="H82" s="4">
        <f t="shared" si="4"/>
        <v>0.13754394693877553</v>
      </c>
      <c r="I82" s="4">
        <f t="shared" si="5"/>
        <v>1.4304570481632651E-2</v>
      </c>
    </row>
    <row r="83" spans="1:9" x14ac:dyDescent="0.35">
      <c r="A83" s="15" t="s">
        <v>989</v>
      </c>
      <c r="B83" s="1" t="s">
        <v>44</v>
      </c>
      <c r="C83" s="2" t="s">
        <v>47</v>
      </c>
      <c r="D83" s="2" t="s">
        <v>66</v>
      </c>
      <c r="E83" s="5">
        <v>723</v>
      </c>
      <c r="F83" s="14">
        <v>38</v>
      </c>
      <c r="G83" s="4" t="s">
        <v>162</v>
      </c>
      <c r="H83" s="4">
        <f t="shared" si="4"/>
        <v>0.16357906293282548</v>
      </c>
      <c r="I83" s="4">
        <f t="shared" si="5"/>
        <v>1.701222254501385E-2</v>
      </c>
    </row>
    <row r="84" spans="1:9" x14ac:dyDescent="0.35">
      <c r="A84" s="15" t="s">
        <v>989</v>
      </c>
      <c r="B84" s="1" t="s">
        <v>44</v>
      </c>
      <c r="C84" s="2" t="s">
        <v>47</v>
      </c>
      <c r="D84" s="2" t="s">
        <v>66</v>
      </c>
      <c r="E84" s="5">
        <v>665</v>
      </c>
      <c r="F84" s="14">
        <v>37</v>
      </c>
      <c r="G84" s="4" t="s">
        <v>162</v>
      </c>
      <c r="H84" s="4">
        <f t="shared" si="4"/>
        <v>0.13425841170562455</v>
      </c>
      <c r="I84" s="4">
        <f t="shared" si="5"/>
        <v>1.3962874817384952E-2</v>
      </c>
    </row>
    <row r="85" spans="1:9" x14ac:dyDescent="0.35">
      <c r="A85" s="15" t="s">
        <v>985</v>
      </c>
      <c r="B85" s="1" t="s">
        <v>44</v>
      </c>
      <c r="C85" s="2" t="s">
        <v>47</v>
      </c>
      <c r="D85" s="2" t="s">
        <v>66</v>
      </c>
      <c r="E85" s="5">
        <v>670</v>
      </c>
      <c r="F85" s="14">
        <v>37</v>
      </c>
      <c r="G85" s="4" t="s">
        <v>162</v>
      </c>
      <c r="H85" s="4">
        <f t="shared" si="4"/>
        <v>0.13730962381300221</v>
      </c>
      <c r="I85" s="4">
        <f t="shared" si="5"/>
        <v>1.4280200876552228E-2</v>
      </c>
    </row>
    <row r="86" spans="1:9" x14ac:dyDescent="0.35">
      <c r="A86" s="15" t="s">
        <v>984</v>
      </c>
      <c r="B86" s="1" t="s">
        <v>44</v>
      </c>
      <c r="C86" s="2" t="s">
        <v>47</v>
      </c>
      <c r="D86" s="2" t="s">
        <v>66</v>
      </c>
      <c r="E86" s="5">
        <v>520</v>
      </c>
      <c r="F86" s="14">
        <v>22.5</v>
      </c>
      <c r="G86" s="4" t="s">
        <v>162</v>
      </c>
      <c r="H86" s="4">
        <f t="shared" si="4"/>
        <v>0.17359012345679015</v>
      </c>
      <c r="I86" s="4">
        <f t="shared" si="5"/>
        <v>1.8053372839506174E-2</v>
      </c>
    </row>
    <row r="87" spans="1:9" x14ac:dyDescent="0.35">
      <c r="A87" s="15" t="s">
        <v>984</v>
      </c>
      <c r="B87" s="1" t="s">
        <v>44</v>
      </c>
      <c r="C87" s="2" t="s">
        <v>47</v>
      </c>
      <c r="D87" s="2" t="s">
        <v>66</v>
      </c>
      <c r="E87" s="5">
        <v>644</v>
      </c>
      <c r="F87" s="14">
        <v>42</v>
      </c>
      <c r="G87" s="4" t="s">
        <v>162</v>
      </c>
      <c r="H87" s="4">
        <f t="shared" si="4"/>
        <v>9.4632222222222229E-2</v>
      </c>
      <c r="I87" s="4">
        <f t="shared" si="5"/>
        <v>9.8417511111111109E-3</v>
      </c>
    </row>
    <row r="88" spans="1:9" x14ac:dyDescent="0.35">
      <c r="A88" s="15" t="s">
        <v>989</v>
      </c>
      <c r="B88" s="1" t="s">
        <v>44</v>
      </c>
      <c r="C88" s="2" t="s">
        <v>47</v>
      </c>
      <c r="D88" s="2" t="s">
        <v>67</v>
      </c>
      <c r="E88" s="5">
        <v>692</v>
      </c>
      <c r="F88" s="14">
        <v>38</v>
      </c>
      <c r="G88" s="4" t="s">
        <v>162</v>
      </c>
      <c r="H88" s="4">
        <f t="shared" si="4"/>
        <v>0.14342706371191136</v>
      </c>
      <c r="I88" s="4">
        <f t="shared" si="5"/>
        <v>1.4916414626038779E-2</v>
      </c>
    </row>
    <row r="89" spans="1:9" x14ac:dyDescent="0.35">
      <c r="A89" s="15" t="s">
        <v>985</v>
      </c>
      <c r="B89" s="1" t="s">
        <v>44</v>
      </c>
      <c r="C89" s="2" t="s">
        <v>47</v>
      </c>
      <c r="D89" s="2" t="s">
        <v>67</v>
      </c>
      <c r="E89" s="5">
        <v>690</v>
      </c>
      <c r="F89" s="14">
        <v>38</v>
      </c>
      <c r="G89" s="4" t="s">
        <v>162</v>
      </c>
      <c r="H89" s="4">
        <f t="shared" si="4"/>
        <v>0.14218706717451524</v>
      </c>
      <c r="I89" s="4">
        <f t="shared" si="5"/>
        <v>1.4787454986149584E-2</v>
      </c>
    </row>
    <row r="90" spans="1:9" x14ac:dyDescent="0.35">
      <c r="A90" s="15" t="s">
        <v>989</v>
      </c>
      <c r="B90" s="1" t="s">
        <v>44</v>
      </c>
      <c r="C90" s="2" t="s">
        <v>47</v>
      </c>
      <c r="D90" s="2" t="s">
        <v>68</v>
      </c>
      <c r="E90" s="5">
        <v>910</v>
      </c>
      <c r="F90" s="14">
        <v>42</v>
      </c>
      <c r="G90" s="4" t="s">
        <v>162</v>
      </c>
      <c r="H90" s="4">
        <f t="shared" si="4"/>
        <v>0.26699652777777777</v>
      </c>
      <c r="I90" s="4">
        <f t="shared" si="5"/>
        <v>2.7767638888888887E-2</v>
      </c>
    </row>
    <row r="91" spans="1:9" x14ac:dyDescent="0.35">
      <c r="A91" s="15" t="s">
        <v>989</v>
      </c>
      <c r="B91" s="1" t="s">
        <v>44</v>
      </c>
      <c r="C91" s="2" t="s">
        <v>47</v>
      </c>
      <c r="D91" s="2" t="s">
        <v>68</v>
      </c>
      <c r="E91" s="5">
        <v>677</v>
      </c>
      <c r="F91" s="14">
        <v>41</v>
      </c>
      <c r="G91" s="4" t="s">
        <v>162</v>
      </c>
      <c r="H91" s="4">
        <f t="shared" si="4"/>
        <v>0.11536612618976801</v>
      </c>
      <c r="I91" s="4">
        <f t="shared" si="5"/>
        <v>1.199807712373587E-2</v>
      </c>
    </row>
    <row r="92" spans="1:9" x14ac:dyDescent="0.35">
      <c r="A92" s="15" t="s">
        <v>985</v>
      </c>
      <c r="B92" s="1" t="s">
        <v>44</v>
      </c>
      <c r="C92" s="2" t="s">
        <v>47</v>
      </c>
      <c r="D92" s="2" t="s">
        <v>68</v>
      </c>
      <c r="E92" s="5">
        <v>790</v>
      </c>
      <c r="F92" s="14">
        <v>41</v>
      </c>
      <c r="G92" s="4" t="s">
        <v>162</v>
      </c>
      <c r="H92" s="4">
        <f t="shared" si="4"/>
        <v>0.18331313206424749</v>
      </c>
      <c r="I92" s="4">
        <f t="shared" si="5"/>
        <v>1.9064565734681738E-2</v>
      </c>
    </row>
    <row r="93" spans="1:9" x14ac:dyDescent="0.35">
      <c r="A93" s="15" t="s">
        <v>985</v>
      </c>
      <c r="B93" s="1" t="s">
        <v>44</v>
      </c>
      <c r="C93" s="2" t="s">
        <v>45</v>
      </c>
      <c r="D93" s="2" t="s">
        <v>46</v>
      </c>
      <c r="E93" s="5">
        <v>650</v>
      </c>
      <c r="F93" s="14">
        <v>48</v>
      </c>
      <c r="G93" s="4" t="s">
        <v>162</v>
      </c>
      <c r="H93" s="4">
        <f t="shared" si="4"/>
        <v>7.4496799045138881E-2</v>
      </c>
      <c r="I93" s="4">
        <f t="shared" si="5"/>
        <v>7.7476671006944447E-3</v>
      </c>
    </row>
    <row r="94" spans="1:9" x14ac:dyDescent="0.35">
      <c r="A94" s="15" t="s">
        <v>984</v>
      </c>
      <c r="B94" s="1" t="s">
        <v>44</v>
      </c>
      <c r="C94" s="2" t="s">
        <v>536</v>
      </c>
      <c r="D94" s="2" t="s">
        <v>537</v>
      </c>
      <c r="E94" s="5">
        <v>2400</v>
      </c>
      <c r="F94" s="14">
        <v>22.9</v>
      </c>
      <c r="G94" s="4" t="s">
        <v>162</v>
      </c>
      <c r="H94" s="4">
        <f t="shared" si="4"/>
        <v>16.475658358917642</v>
      </c>
      <c r="I94" s="4">
        <f t="shared" si="5"/>
        <v>1.7134684693274347</v>
      </c>
    </row>
    <row r="95" spans="1:9" x14ac:dyDescent="0.35">
      <c r="A95" s="15" t="s">
        <v>703</v>
      </c>
      <c r="B95" s="1" t="s">
        <v>44</v>
      </c>
      <c r="C95" s="2" t="s">
        <v>531</v>
      </c>
      <c r="D95" s="2" t="s">
        <v>247</v>
      </c>
      <c r="E95" s="5">
        <v>638</v>
      </c>
      <c r="F95" s="14">
        <v>57.1</v>
      </c>
      <c r="G95" s="4" t="s">
        <v>137</v>
      </c>
      <c r="H95" s="4">
        <f t="shared" si="4"/>
        <v>4.9781713036090552E-2</v>
      </c>
      <c r="I95" s="4">
        <f t="shared" si="5"/>
        <v>5.1772981557534174E-3</v>
      </c>
    </row>
    <row r="96" spans="1:9" x14ac:dyDescent="0.35">
      <c r="A96" s="15" t="s">
        <v>703</v>
      </c>
      <c r="B96" s="1" t="s">
        <v>44</v>
      </c>
      <c r="C96" s="2" t="s">
        <v>531</v>
      </c>
      <c r="D96" s="2" t="s">
        <v>705</v>
      </c>
      <c r="E96" s="5">
        <v>689</v>
      </c>
      <c r="F96" s="14">
        <v>55.6</v>
      </c>
      <c r="G96" s="4" t="s">
        <v>137</v>
      </c>
      <c r="H96" s="4">
        <f t="shared" si="4"/>
        <v>6.612841293961233E-2</v>
      </c>
      <c r="I96" s="4">
        <f t="shared" si="5"/>
        <v>6.8773549457196818E-3</v>
      </c>
    </row>
    <row r="97" spans="1:9" x14ac:dyDescent="0.35">
      <c r="A97" s="15" t="s">
        <v>703</v>
      </c>
      <c r="B97" s="1" t="s">
        <v>44</v>
      </c>
      <c r="C97" s="2" t="s">
        <v>531</v>
      </c>
      <c r="D97" s="2" t="s">
        <v>705</v>
      </c>
      <c r="E97" s="5">
        <v>664</v>
      </c>
      <c r="F97" s="14">
        <v>53.2</v>
      </c>
      <c r="G97" s="4" t="s">
        <v>137</v>
      </c>
      <c r="H97" s="4">
        <f t="shared" si="4"/>
        <v>6.464887783368195E-2</v>
      </c>
      <c r="I97" s="4">
        <f t="shared" si="5"/>
        <v>6.7234832947029224E-3</v>
      </c>
    </row>
    <row r="98" spans="1:9" x14ac:dyDescent="0.35">
      <c r="A98" s="15" t="s">
        <v>703</v>
      </c>
      <c r="B98" s="1" t="s">
        <v>44</v>
      </c>
      <c r="C98" s="2" t="s">
        <v>531</v>
      </c>
      <c r="D98" s="2" t="s">
        <v>705</v>
      </c>
      <c r="E98" s="5">
        <v>707</v>
      </c>
      <c r="F98" s="14">
        <v>56.3</v>
      </c>
      <c r="G98" s="4" t="s">
        <v>137</v>
      </c>
      <c r="H98" s="4">
        <f t="shared" ref="H98:H129" si="6">(E98^3/F98^2)/(1.6*10^6)</f>
        <v>6.9682138276929304E-2</v>
      </c>
      <c r="I98" s="4">
        <f t="shared" ref="I98:I129" si="7">(0.104*E98^3/F98^2)/(1.6*10^6)</f>
        <v>7.2469423808006464E-3</v>
      </c>
    </row>
    <row r="99" spans="1:9" x14ac:dyDescent="0.35">
      <c r="A99" s="15" t="s">
        <v>703</v>
      </c>
      <c r="B99" s="1" t="s">
        <v>44</v>
      </c>
      <c r="C99" s="2" t="s">
        <v>531</v>
      </c>
      <c r="D99" s="2" t="s">
        <v>706</v>
      </c>
      <c r="E99" s="5">
        <v>761</v>
      </c>
      <c r="F99" s="14">
        <v>68</v>
      </c>
      <c r="G99" s="4" t="s">
        <v>137</v>
      </c>
      <c r="H99" s="4">
        <f t="shared" si="6"/>
        <v>5.9568431147275086E-2</v>
      </c>
      <c r="I99" s="4">
        <f t="shared" si="7"/>
        <v>6.1951168393166089E-3</v>
      </c>
    </row>
    <row r="100" spans="1:9" x14ac:dyDescent="0.35">
      <c r="A100" s="15" t="s">
        <v>703</v>
      </c>
      <c r="B100" s="1" t="s">
        <v>44</v>
      </c>
      <c r="C100" s="2" t="s">
        <v>531</v>
      </c>
      <c r="D100" s="2" t="s">
        <v>704</v>
      </c>
      <c r="E100" s="5">
        <v>1780</v>
      </c>
      <c r="F100" s="14">
        <v>23</v>
      </c>
      <c r="G100" s="4" t="s">
        <v>108</v>
      </c>
      <c r="H100" s="4">
        <f t="shared" si="6"/>
        <v>6.6632230623818529</v>
      </c>
      <c r="I100" s="4">
        <f t="shared" si="7"/>
        <v>0.69297519848771261</v>
      </c>
    </row>
    <row r="101" spans="1:9" x14ac:dyDescent="0.35">
      <c r="A101" s="15" t="s">
        <v>703</v>
      </c>
      <c r="B101" s="1" t="s">
        <v>44</v>
      </c>
      <c r="C101" s="2" t="s">
        <v>531</v>
      </c>
      <c r="D101" s="2" t="s">
        <v>247</v>
      </c>
      <c r="E101" s="5">
        <v>1300</v>
      </c>
      <c r="F101" s="14">
        <v>18</v>
      </c>
      <c r="G101" s="4" t="s">
        <v>108</v>
      </c>
      <c r="H101" s="4">
        <f t="shared" si="6"/>
        <v>4.2380401234567895</v>
      </c>
      <c r="I101" s="4">
        <f t="shared" si="7"/>
        <v>0.44075617283950619</v>
      </c>
    </row>
    <row r="102" spans="1:9" x14ac:dyDescent="0.35">
      <c r="A102" s="15" t="s">
        <v>703</v>
      </c>
      <c r="B102" s="1" t="s">
        <v>44</v>
      </c>
      <c r="C102" s="2" t="s">
        <v>531</v>
      </c>
      <c r="D102" s="2" t="s">
        <v>247</v>
      </c>
      <c r="E102" s="5">
        <v>1500</v>
      </c>
      <c r="F102" s="14">
        <v>19.5</v>
      </c>
      <c r="G102" s="4" t="s">
        <v>108</v>
      </c>
      <c r="H102" s="4">
        <f t="shared" si="6"/>
        <v>5.5473372781065082</v>
      </c>
      <c r="I102" s="4">
        <f t="shared" si="7"/>
        <v>0.57692307692307698</v>
      </c>
    </row>
    <row r="103" spans="1:9" x14ac:dyDescent="0.35">
      <c r="A103" s="15" t="s">
        <v>703</v>
      </c>
      <c r="B103" s="1" t="s">
        <v>44</v>
      </c>
      <c r="C103" s="2" t="s">
        <v>531</v>
      </c>
      <c r="D103" s="2" t="s">
        <v>705</v>
      </c>
      <c r="E103" s="5">
        <v>1989</v>
      </c>
      <c r="F103" s="14">
        <v>28.6</v>
      </c>
      <c r="G103" s="4" t="s">
        <v>108</v>
      </c>
      <c r="H103" s="4">
        <f t="shared" si="6"/>
        <v>6.0124613894628096</v>
      </c>
      <c r="I103" s="4">
        <f t="shared" si="7"/>
        <v>0.62529598450413226</v>
      </c>
    </row>
    <row r="104" spans="1:9" x14ac:dyDescent="0.35">
      <c r="A104" s="15" t="s">
        <v>703</v>
      </c>
      <c r="B104" s="1" t="s">
        <v>44</v>
      </c>
      <c r="C104" s="2" t="s">
        <v>531</v>
      </c>
      <c r="D104" s="2" t="s">
        <v>705</v>
      </c>
      <c r="E104" s="5">
        <v>1972</v>
      </c>
      <c r="F104" s="14">
        <v>28.1</v>
      </c>
      <c r="G104" s="4" t="s">
        <v>108</v>
      </c>
      <c r="H104" s="4">
        <f t="shared" si="6"/>
        <v>6.0699918694038821</v>
      </c>
      <c r="I104" s="4">
        <f t="shared" si="7"/>
        <v>0.63127915441800375</v>
      </c>
    </row>
    <row r="105" spans="1:9" x14ac:dyDescent="0.35">
      <c r="A105" s="15" t="s">
        <v>703</v>
      </c>
      <c r="B105" s="1" t="s">
        <v>44</v>
      </c>
      <c r="C105" s="2" t="s">
        <v>531</v>
      </c>
      <c r="D105" s="2" t="s">
        <v>705</v>
      </c>
      <c r="E105" s="5">
        <v>2056</v>
      </c>
      <c r="F105" s="14">
        <v>26.2</v>
      </c>
      <c r="G105" s="4" t="s">
        <v>108</v>
      </c>
      <c r="H105" s="4">
        <f t="shared" si="6"/>
        <v>7.9131020336810218</v>
      </c>
      <c r="I105" s="4">
        <f t="shared" si="7"/>
        <v>0.82296261150282624</v>
      </c>
    </row>
    <row r="106" spans="1:9" x14ac:dyDescent="0.35">
      <c r="A106" s="15" t="s">
        <v>703</v>
      </c>
      <c r="B106" s="1" t="s">
        <v>44</v>
      </c>
      <c r="C106" s="2" t="s">
        <v>531</v>
      </c>
      <c r="D106" s="2" t="s">
        <v>706</v>
      </c>
      <c r="E106" s="5">
        <v>1600</v>
      </c>
      <c r="F106" s="14">
        <v>21.7</v>
      </c>
      <c r="G106" s="4" t="s">
        <v>108</v>
      </c>
      <c r="H106" s="4">
        <f t="shared" si="6"/>
        <v>5.4365138355029838</v>
      </c>
      <c r="I106" s="4">
        <f t="shared" si="7"/>
        <v>0.56539743889231031</v>
      </c>
    </row>
    <row r="107" spans="1:9" x14ac:dyDescent="0.35">
      <c r="A107" s="15" t="s">
        <v>989</v>
      </c>
      <c r="B107" s="1" t="s">
        <v>44</v>
      </c>
      <c r="C107" s="2" t="s">
        <v>47</v>
      </c>
      <c r="D107" s="2" t="s">
        <v>49</v>
      </c>
      <c r="E107" s="5">
        <v>590</v>
      </c>
      <c r="F107" s="14">
        <v>35</v>
      </c>
      <c r="G107" s="4" t="s">
        <v>108</v>
      </c>
      <c r="H107" s="4">
        <f t="shared" si="6"/>
        <v>0.10478520408163265</v>
      </c>
      <c r="I107" s="4">
        <f t="shared" si="7"/>
        <v>1.0897661224489796E-2</v>
      </c>
    </row>
    <row r="108" spans="1:9" x14ac:dyDescent="0.35">
      <c r="A108" s="15" t="s">
        <v>989</v>
      </c>
      <c r="B108" s="1" t="s">
        <v>44</v>
      </c>
      <c r="C108" s="2" t="s">
        <v>47</v>
      </c>
      <c r="D108" s="2" t="s">
        <v>49</v>
      </c>
      <c r="E108" s="5">
        <v>771</v>
      </c>
      <c r="F108" s="14">
        <v>50</v>
      </c>
      <c r="G108" s="4" t="s">
        <v>108</v>
      </c>
      <c r="H108" s="4">
        <f t="shared" si="6"/>
        <v>0.11457850275000001</v>
      </c>
      <c r="I108" s="4">
        <f t="shared" si="7"/>
        <v>1.1916164286000001E-2</v>
      </c>
    </row>
    <row r="109" spans="1:9" x14ac:dyDescent="0.35">
      <c r="A109" s="15" t="s">
        <v>989</v>
      </c>
      <c r="B109" s="1" t="s">
        <v>44</v>
      </c>
      <c r="C109" s="2" t="s">
        <v>47</v>
      </c>
      <c r="D109" s="2" t="s">
        <v>50</v>
      </c>
      <c r="E109" s="5">
        <v>738</v>
      </c>
      <c r="F109" s="14">
        <v>40</v>
      </c>
      <c r="G109" s="4" t="s">
        <v>108</v>
      </c>
      <c r="H109" s="4">
        <f t="shared" si="6"/>
        <v>0.15701065312500001</v>
      </c>
      <c r="I109" s="4">
        <f t="shared" si="7"/>
        <v>1.6329107924999999E-2</v>
      </c>
    </row>
    <row r="110" spans="1:9" x14ac:dyDescent="0.35">
      <c r="A110" s="15" t="s">
        <v>984</v>
      </c>
      <c r="B110" s="1" t="s">
        <v>44</v>
      </c>
      <c r="C110" s="2" t="s">
        <v>47</v>
      </c>
      <c r="D110" s="2" t="s">
        <v>533</v>
      </c>
      <c r="E110" s="5">
        <v>1104</v>
      </c>
      <c r="F110" s="14">
        <v>47.3</v>
      </c>
      <c r="G110" s="4" t="s">
        <v>108</v>
      </c>
      <c r="H110" s="4">
        <f t="shared" si="6"/>
        <v>0.37589362130077025</v>
      </c>
      <c r="I110" s="4">
        <f t="shared" si="7"/>
        <v>3.9092936615280106E-2</v>
      </c>
    </row>
    <row r="111" spans="1:9" x14ac:dyDescent="0.35">
      <c r="A111" s="15" t="s">
        <v>984</v>
      </c>
      <c r="B111" s="1" t="s">
        <v>44</v>
      </c>
      <c r="C111" s="2" t="s">
        <v>47</v>
      </c>
      <c r="D111" s="2" t="s">
        <v>533</v>
      </c>
      <c r="E111" s="5">
        <v>1183</v>
      </c>
      <c r="F111" s="14">
        <v>50.2</v>
      </c>
      <c r="G111" s="4" t="s">
        <v>108</v>
      </c>
      <c r="H111" s="4">
        <f t="shared" si="6"/>
        <v>0.41060744249099212</v>
      </c>
      <c r="I111" s="4">
        <f t="shared" si="7"/>
        <v>4.2703174019063178E-2</v>
      </c>
    </row>
    <row r="112" spans="1:9" x14ac:dyDescent="0.35">
      <c r="A112" s="15" t="s">
        <v>989</v>
      </c>
      <c r="B112" s="1" t="s">
        <v>44</v>
      </c>
      <c r="C112" s="2" t="s">
        <v>47</v>
      </c>
      <c r="D112" s="2" t="s">
        <v>53</v>
      </c>
      <c r="E112" s="5">
        <v>663</v>
      </c>
      <c r="F112" s="14">
        <v>37</v>
      </c>
      <c r="G112" s="4" t="s">
        <v>108</v>
      </c>
      <c r="H112" s="4">
        <f t="shared" si="6"/>
        <v>0.13305069713294376</v>
      </c>
      <c r="I112" s="4">
        <f t="shared" si="7"/>
        <v>1.3837272501826148E-2</v>
      </c>
    </row>
    <row r="113" spans="1:9" x14ac:dyDescent="0.35">
      <c r="A113" s="15" t="s">
        <v>989</v>
      </c>
      <c r="B113" s="1" t="s">
        <v>44</v>
      </c>
      <c r="C113" s="2" t="s">
        <v>47</v>
      </c>
      <c r="D113" s="2" t="s">
        <v>53</v>
      </c>
      <c r="E113" s="5">
        <v>477</v>
      </c>
      <c r="F113" s="14">
        <v>31</v>
      </c>
      <c r="G113" s="4" t="s">
        <v>108</v>
      </c>
      <c r="H113" s="4">
        <f t="shared" si="6"/>
        <v>7.0584893990634751E-2</v>
      </c>
      <c r="I113" s="4">
        <f t="shared" si="7"/>
        <v>7.3408289750260146E-3</v>
      </c>
    </row>
    <row r="114" spans="1:9" x14ac:dyDescent="0.35">
      <c r="A114" s="15" t="s">
        <v>989</v>
      </c>
      <c r="B114" s="1" t="s">
        <v>44</v>
      </c>
      <c r="C114" s="2" t="s">
        <v>47</v>
      </c>
      <c r="D114" s="2" t="s">
        <v>53</v>
      </c>
      <c r="E114" s="5">
        <v>600</v>
      </c>
      <c r="F114" s="14">
        <v>39</v>
      </c>
      <c r="G114" s="4" t="s">
        <v>108</v>
      </c>
      <c r="H114" s="4">
        <f t="shared" si="6"/>
        <v>8.8757396449704137E-2</v>
      </c>
      <c r="I114" s="4">
        <f t="shared" si="7"/>
        <v>9.2307692307692316E-3</v>
      </c>
    </row>
    <row r="115" spans="1:9" x14ac:dyDescent="0.35">
      <c r="A115" s="15" t="s">
        <v>984</v>
      </c>
      <c r="B115" s="1" t="s">
        <v>44</v>
      </c>
      <c r="C115" s="2" t="s">
        <v>47</v>
      </c>
      <c r="D115" s="2" t="s">
        <v>53</v>
      </c>
      <c r="E115" s="5">
        <v>522</v>
      </c>
      <c r="F115" s="14">
        <v>31.4</v>
      </c>
      <c r="G115" s="4" t="s">
        <v>108</v>
      </c>
      <c r="H115" s="4">
        <f t="shared" si="6"/>
        <v>9.0163804819668153E-2</v>
      </c>
      <c r="I115" s="4">
        <f t="shared" si="7"/>
        <v>9.3770357012454876E-3</v>
      </c>
    </row>
    <row r="116" spans="1:9" x14ac:dyDescent="0.35">
      <c r="A116" s="15" t="s">
        <v>984</v>
      </c>
      <c r="B116" s="1" t="s">
        <v>44</v>
      </c>
      <c r="C116" s="2" t="s">
        <v>47</v>
      </c>
      <c r="D116" s="2" t="s">
        <v>54</v>
      </c>
      <c r="E116" s="5">
        <v>640</v>
      </c>
      <c r="F116" s="14">
        <v>41.5</v>
      </c>
      <c r="G116" s="4" t="s">
        <v>108</v>
      </c>
      <c r="H116" s="4">
        <f t="shared" si="6"/>
        <v>9.5131368848889536E-2</v>
      </c>
      <c r="I116" s="4">
        <f t="shared" si="7"/>
        <v>9.8936623602845115E-3</v>
      </c>
    </row>
    <row r="117" spans="1:9" x14ac:dyDescent="0.35">
      <c r="A117" s="15" t="s">
        <v>989</v>
      </c>
      <c r="B117" s="1" t="s">
        <v>44</v>
      </c>
      <c r="C117" s="2" t="s">
        <v>47</v>
      </c>
      <c r="D117" s="2" t="s">
        <v>55</v>
      </c>
      <c r="E117" s="5">
        <v>666</v>
      </c>
      <c r="F117" s="14">
        <v>54</v>
      </c>
      <c r="G117" s="4" t="s">
        <v>108</v>
      </c>
      <c r="H117" s="4">
        <f t="shared" si="6"/>
        <v>6.3316250000000004E-2</v>
      </c>
      <c r="I117" s="4">
        <f t="shared" si="7"/>
        <v>6.5848899999999995E-3</v>
      </c>
    </row>
    <row r="118" spans="1:9" x14ac:dyDescent="0.35">
      <c r="A118" s="15" t="s">
        <v>989</v>
      </c>
      <c r="B118" s="1" t="s">
        <v>44</v>
      </c>
      <c r="C118" s="2" t="s">
        <v>47</v>
      </c>
      <c r="D118" s="2" t="s">
        <v>56</v>
      </c>
      <c r="E118" s="5">
        <v>636</v>
      </c>
      <c r="F118" s="14">
        <v>49</v>
      </c>
      <c r="G118" s="4" t="s">
        <v>108</v>
      </c>
      <c r="H118" s="4">
        <f t="shared" si="6"/>
        <v>6.6966747188671391E-2</v>
      </c>
      <c r="I118" s="4">
        <f t="shared" si="7"/>
        <v>6.9645417076218234E-3</v>
      </c>
    </row>
    <row r="119" spans="1:9" x14ac:dyDescent="0.35">
      <c r="A119" s="15" t="s">
        <v>989</v>
      </c>
      <c r="B119" s="1" t="s">
        <v>44</v>
      </c>
      <c r="C119" s="2" t="s">
        <v>47</v>
      </c>
      <c r="D119" s="2" t="s">
        <v>58</v>
      </c>
      <c r="E119" s="5">
        <v>542</v>
      </c>
      <c r="F119" s="14">
        <v>40</v>
      </c>
      <c r="G119" s="4" t="s">
        <v>108</v>
      </c>
      <c r="H119" s="4">
        <f t="shared" si="6"/>
        <v>6.2195346874999995E-2</v>
      </c>
      <c r="I119" s="4">
        <f t="shared" si="7"/>
        <v>6.4683160749999993E-3</v>
      </c>
    </row>
    <row r="120" spans="1:9" x14ac:dyDescent="0.35">
      <c r="A120" s="15" t="s">
        <v>989</v>
      </c>
      <c r="B120" s="1" t="s">
        <v>44</v>
      </c>
      <c r="C120" s="2" t="s">
        <v>47</v>
      </c>
      <c r="D120" s="2" t="s">
        <v>58</v>
      </c>
      <c r="E120" s="5">
        <v>525</v>
      </c>
      <c r="F120" s="14">
        <v>32.5</v>
      </c>
      <c r="G120" s="4" t="s">
        <v>108</v>
      </c>
      <c r="H120" s="4">
        <f t="shared" si="6"/>
        <v>8.5623150887573954E-2</v>
      </c>
      <c r="I120" s="4">
        <f t="shared" si="7"/>
        <v>8.9048076923076928E-3</v>
      </c>
    </row>
    <row r="121" spans="1:9" x14ac:dyDescent="0.35">
      <c r="A121" s="15" t="s">
        <v>989</v>
      </c>
      <c r="B121" s="1" t="s">
        <v>44</v>
      </c>
      <c r="C121" s="2" t="s">
        <v>47</v>
      </c>
      <c r="D121" s="2" t="s">
        <v>58</v>
      </c>
      <c r="E121" s="5">
        <v>490</v>
      </c>
      <c r="F121" s="14">
        <v>34.5</v>
      </c>
      <c r="G121" s="4" t="s">
        <v>108</v>
      </c>
      <c r="H121" s="4">
        <f t="shared" si="6"/>
        <v>6.1777462717916405E-2</v>
      </c>
      <c r="I121" s="4">
        <f t="shared" si="7"/>
        <v>6.4248561226633054E-3</v>
      </c>
    </row>
    <row r="122" spans="1:9" x14ac:dyDescent="0.35">
      <c r="A122" s="15" t="s">
        <v>989</v>
      </c>
      <c r="B122" s="1" t="s">
        <v>44</v>
      </c>
      <c r="C122" s="2" t="s">
        <v>47</v>
      </c>
      <c r="D122" s="2" t="s">
        <v>59</v>
      </c>
      <c r="E122" s="5">
        <v>748</v>
      </c>
      <c r="F122" s="14">
        <v>48</v>
      </c>
      <c r="G122" s="4" t="s">
        <v>108</v>
      </c>
      <c r="H122" s="4">
        <f t="shared" si="6"/>
        <v>0.11352782986111111</v>
      </c>
      <c r="I122" s="4">
        <f t="shared" si="7"/>
        <v>1.1806894305555555E-2</v>
      </c>
    </row>
    <row r="123" spans="1:9" x14ac:dyDescent="0.35">
      <c r="A123" s="15" t="s">
        <v>989</v>
      </c>
      <c r="B123" s="1" t="s">
        <v>44</v>
      </c>
      <c r="C123" s="2" t="s">
        <v>47</v>
      </c>
      <c r="D123" s="2" t="s">
        <v>59</v>
      </c>
      <c r="E123" s="5">
        <v>787</v>
      </c>
      <c r="F123" s="14">
        <v>40</v>
      </c>
      <c r="G123" s="4" t="s">
        <v>108</v>
      </c>
      <c r="H123" s="4">
        <f t="shared" si="6"/>
        <v>0.19040757929687502</v>
      </c>
      <c r="I123" s="4">
        <f t="shared" si="7"/>
        <v>1.9802388246875E-2</v>
      </c>
    </row>
    <row r="124" spans="1:9" x14ac:dyDescent="0.35">
      <c r="A124" s="15" t="s">
        <v>989</v>
      </c>
      <c r="B124" s="1" t="s">
        <v>44</v>
      </c>
      <c r="C124" s="2" t="s">
        <v>47</v>
      </c>
      <c r="D124" s="2" t="s">
        <v>60</v>
      </c>
      <c r="E124" s="5">
        <v>480</v>
      </c>
      <c r="F124" s="14">
        <v>38</v>
      </c>
      <c r="G124" s="4" t="s">
        <v>108</v>
      </c>
      <c r="H124" s="4">
        <f t="shared" si="6"/>
        <v>4.7867036011080333E-2</v>
      </c>
      <c r="I124" s="4">
        <f t="shared" si="7"/>
        <v>4.9781717451523547E-3</v>
      </c>
    </row>
    <row r="125" spans="1:9" x14ac:dyDescent="0.35">
      <c r="A125" s="15" t="s">
        <v>989</v>
      </c>
      <c r="B125" s="1" t="s">
        <v>44</v>
      </c>
      <c r="C125" s="2" t="s">
        <v>47</v>
      </c>
      <c r="D125" s="2" t="s">
        <v>60</v>
      </c>
      <c r="E125" s="5">
        <v>511</v>
      </c>
      <c r="F125" s="14">
        <v>43</v>
      </c>
      <c r="G125" s="4" t="s">
        <v>108</v>
      </c>
      <c r="H125" s="4">
        <f t="shared" si="6"/>
        <v>4.5103039142779883E-2</v>
      </c>
      <c r="I125" s="4">
        <f t="shared" si="7"/>
        <v>4.6907160708491071E-3</v>
      </c>
    </row>
    <row r="126" spans="1:9" x14ac:dyDescent="0.35">
      <c r="A126" s="15" t="s">
        <v>989</v>
      </c>
      <c r="B126" s="1" t="s">
        <v>44</v>
      </c>
      <c r="C126" s="2" t="s">
        <v>47</v>
      </c>
      <c r="D126" s="2" t="s">
        <v>60</v>
      </c>
      <c r="E126" s="5">
        <v>537</v>
      </c>
      <c r="F126" s="14">
        <v>42</v>
      </c>
      <c r="G126" s="4" t="s">
        <v>108</v>
      </c>
      <c r="H126" s="4">
        <f t="shared" si="6"/>
        <v>5.48661256377551E-2</v>
      </c>
      <c r="I126" s="4">
        <f t="shared" si="7"/>
        <v>5.7060770663265306E-3</v>
      </c>
    </row>
    <row r="127" spans="1:9" x14ac:dyDescent="0.35">
      <c r="A127" s="15" t="s">
        <v>989</v>
      </c>
      <c r="B127" s="1" t="s">
        <v>44</v>
      </c>
      <c r="C127" s="2" t="s">
        <v>47</v>
      </c>
      <c r="D127" s="2" t="s">
        <v>60</v>
      </c>
      <c r="E127" s="5">
        <v>534</v>
      </c>
      <c r="F127" s="14">
        <v>44</v>
      </c>
      <c r="G127" s="4" t="s">
        <v>108</v>
      </c>
      <c r="H127" s="4">
        <f t="shared" si="6"/>
        <v>4.9158478822314049E-2</v>
      </c>
      <c r="I127" s="4">
        <f t="shared" si="7"/>
        <v>5.1124817975206609E-3</v>
      </c>
    </row>
    <row r="128" spans="1:9" x14ac:dyDescent="0.35">
      <c r="A128" s="15" t="s">
        <v>989</v>
      </c>
      <c r="B128" s="1" t="s">
        <v>44</v>
      </c>
      <c r="C128" s="2" t="s">
        <v>47</v>
      </c>
      <c r="D128" s="2" t="s">
        <v>707</v>
      </c>
      <c r="E128" s="5">
        <v>643</v>
      </c>
      <c r="F128" s="14">
        <v>33</v>
      </c>
      <c r="G128" s="4" t="s">
        <v>108</v>
      </c>
      <c r="H128" s="4">
        <f t="shared" si="6"/>
        <v>0.15257558941689622</v>
      </c>
      <c r="I128" s="4">
        <f t="shared" si="7"/>
        <v>1.5867861299357206E-2</v>
      </c>
    </row>
    <row r="129" spans="1:9" x14ac:dyDescent="0.35">
      <c r="A129" s="15" t="s">
        <v>989</v>
      </c>
      <c r="B129" s="1" t="s">
        <v>44</v>
      </c>
      <c r="C129" s="2" t="s">
        <v>47</v>
      </c>
      <c r="D129" s="2" t="s">
        <v>707</v>
      </c>
      <c r="E129" s="5">
        <v>620</v>
      </c>
      <c r="F129" s="14">
        <v>31</v>
      </c>
      <c r="G129" s="4" t="s">
        <v>108</v>
      </c>
      <c r="H129" s="4">
        <f t="shared" si="6"/>
        <v>0.155</v>
      </c>
      <c r="I129" s="4">
        <f t="shared" si="7"/>
        <v>1.6119999999999999E-2</v>
      </c>
    </row>
    <row r="130" spans="1:9" x14ac:dyDescent="0.35">
      <c r="A130" s="15" t="s">
        <v>989</v>
      </c>
      <c r="B130" s="1" t="s">
        <v>44</v>
      </c>
      <c r="C130" s="2" t="s">
        <v>47</v>
      </c>
      <c r="D130" s="2" t="s">
        <v>62</v>
      </c>
      <c r="E130" s="5">
        <v>745</v>
      </c>
      <c r="F130" s="14">
        <v>45</v>
      </c>
      <c r="G130" s="4" t="s">
        <v>108</v>
      </c>
      <c r="H130" s="4">
        <f t="shared" ref="H130:H161" si="8">(E130^3/F130^2)/(1.6*10^6)</f>
        <v>0.12762148919753086</v>
      </c>
      <c r="I130" s="4">
        <f t="shared" ref="I130:I161" si="9">(0.104*E130^3/F130^2)/(1.6*10^6)</f>
        <v>1.327263487654321E-2</v>
      </c>
    </row>
    <row r="131" spans="1:9" x14ac:dyDescent="0.35">
      <c r="A131" s="15" t="s">
        <v>989</v>
      </c>
      <c r="B131" s="1" t="s">
        <v>44</v>
      </c>
      <c r="C131" s="2" t="s">
        <v>47</v>
      </c>
      <c r="D131" s="2" t="s">
        <v>62</v>
      </c>
      <c r="E131" s="5">
        <v>680</v>
      </c>
      <c r="F131" s="14">
        <v>38</v>
      </c>
      <c r="G131" s="4" t="s">
        <v>108</v>
      </c>
      <c r="H131" s="4">
        <f t="shared" si="8"/>
        <v>0.13609418282548477</v>
      </c>
      <c r="I131" s="4">
        <f t="shared" si="9"/>
        <v>1.4153795013850416E-2</v>
      </c>
    </row>
    <row r="132" spans="1:9" x14ac:dyDescent="0.35">
      <c r="A132" s="15" t="s">
        <v>989</v>
      </c>
      <c r="B132" s="1" t="s">
        <v>44</v>
      </c>
      <c r="C132" s="2" t="s">
        <v>47</v>
      </c>
      <c r="D132" s="2" t="s">
        <v>62</v>
      </c>
      <c r="E132" s="5">
        <v>696</v>
      </c>
      <c r="F132" s="14">
        <v>48</v>
      </c>
      <c r="G132" s="4" t="s">
        <v>108</v>
      </c>
      <c r="H132" s="4">
        <f t="shared" si="8"/>
        <v>9.1458750000000005E-2</v>
      </c>
      <c r="I132" s="4">
        <f t="shared" si="9"/>
        <v>9.5117099999999979E-3</v>
      </c>
    </row>
    <row r="133" spans="1:9" x14ac:dyDescent="0.35">
      <c r="A133" s="15" t="s">
        <v>984</v>
      </c>
      <c r="B133" s="1" t="s">
        <v>44</v>
      </c>
      <c r="C133" s="2" t="s">
        <v>47</v>
      </c>
      <c r="D133" s="2" t="s">
        <v>62</v>
      </c>
      <c r="E133" s="5">
        <v>681</v>
      </c>
      <c r="F133" s="14">
        <v>42.7</v>
      </c>
      <c r="G133" s="4" t="s">
        <v>108</v>
      </c>
      <c r="H133" s="4">
        <f t="shared" si="8"/>
        <v>0.10825939681838873</v>
      </c>
      <c r="I133" s="4">
        <f t="shared" si="9"/>
        <v>1.1258977269112427E-2</v>
      </c>
    </row>
    <row r="134" spans="1:9" x14ac:dyDescent="0.35">
      <c r="A134" s="15" t="s">
        <v>989</v>
      </c>
      <c r="B134" s="1" t="s">
        <v>44</v>
      </c>
      <c r="C134" s="2" t="s">
        <v>47</v>
      </c>
      <c r="D134" s="2" t="s">
        <v>63</v>
      </c>
      <c r="E134" s="5">
        <v>729</v>
      </c>
      <c r="F134" s="14">
        <v>35</v>
      </c>
      <c r="G134" s="4" t="s">
        <v>108</v>
      </c>
      <c r="H134" s="4">
        <f t="shared" si="8"/>
        <v>0.19766351479591837</v>
      </c>
      <c r="I134" s="4">
        <f t="shared" si="9"/>
        <v>2.055700553877551E-2</v>
      </c>
    </row>
    <row r="135" spans="1:9" x14ac:dyDescent="0.35">
      <c r="A135" s="15" t="s">
        <v>989</v>
      </c>
      <c r="B135" s="1" t="s">
        <v>44</v>
      </c>
      <c r="C135" s="2" t="s">
        <v>47</v>
      </c>
      <c r="D135" s="2" t="s">
        <v>63</v>
      </c>
      <c r="E135" s="5">
        <v>562</v>
      </c>
      <c r="F135" s="14">
        <v>35</v>
      </c>
      <c r="G135" s="4" t="s">
        <v>108</v>
      </c>
      <c r="H135" s="4">
        <f t="shared" si="8"/>
        <v>9.0563432653061229E-2</v>
      </c>
      <c r="I135" s="4">
        <f t="shared" si="9"/>
        <v>9.4185969959183664E-3</v>
      </c>
    </row>
    <row r="136" spans="1:9" x14ac:dyDescent="0.35">
      <c r="A136" s="15" t="s">
        <v>989</v>
      </c>
      <c r="B136" s="1" t="s">
        <v>44</v>
      </c>
      <c r="C136" s="2" t="s">
        <v>47</v>
      </c>
      <c r="D136" s="2" t="s">
        <v>63</v>
      </c>
      <c r="E136" s="5">
        <v>595</v>
      </c>
      <c r="F136" s="14">
        <v>37</v>
      </c>
      <c r="G136" s="4" t="s">
        <v>108</v>
      </c>
      <c r="H136" s="4">
        <f t="shared" si="8"/>
        <v>9.6167309623812994E-2</v>
      </c>
      <c r="I136" s="4">
        <f t="shared" si="9"/>
        <v>1.0001400200876552E-2</v>
      </c>
    </row>
    <row r="137" spans="1:9" x14ac:dyDescent="0.35">
      <c r="A137" s="15" t="s">
        <v>989</v>
      </c>
      <c r="B137" s="1" t="s">
        <v>44</v>
      </c>
      <c r="C137" s="2" t="s">
        <v>47</v>
      </c>
      <c r="D137" s="2" t="s">
        <v>63</v>
      </c>
      <c r="E137" s="5">
        <v>644</v>
      </c>
      <c r="F137" s="14">
        <v>40</v>
      </c>
      <c r="G137" s="4" t="s">
        <v>108</v>
      </c>
      <c r="H137" s="4">
        <f t="shared" si="8"/>
        <v>0.10433202499999999</v>
      </c>
      <c r="I137" s="4">
        <f t="shared" si="9"/>
        <v>1.08505306E-2</v>
      </c>
    </row>
    <row r="138" spans="1:9" x14ac:dyDescent="0.35">
      <c r="A138" s="15" t="s">
        <v>989</v>
      </c>
      <c r="B138" s="1" t="s">
        <v>44</v>
      </c>
      <c r="C138" s="2" t="s">
        <v>47</v>
      </c>
      <c r="D138" s="2" t="s">
        <v>63</v>
      </c>
      <c r="E138" s="5">
        <v>578</v>
      </c>
      <c r="F138" s="14">
        <v>39</v>
      </c>
      <c r="G138" s="4" t="s">
        <v>108</v>
      </c>
      <c r="H138" s="4">
        <f t="shared" si="8"/>
        <v>7.9347695595003293E-2</v>
      </c>
      <c r="I138" s="4">
        <f t="shared" si="9"/>
        <v>8.2521603418803414E-3</v>
      </c>
    </row>
    <row r="139" spans="1:9" x14ac:dyDescent="0.35">
      <c r="A139" s="15" t="s">
        <v>984</v>
      </c>
      <c r="B139" s="1" t="s">
        <v>44</v>
      </c>
      <c r="C139" s="2" t="s">
        <v>47</v>
      </c>
      <c r="D139" s="2" t="s">
        <v>63</v>
      </c>
      <c r="E139" s="5">
        <v>720</v>
      </c>
      <c r="F139" s="14">
        <v>39</v>
      </c>
      <c r="G139" s="4" t="s">
        <v>108</v>
      </c>
      <c r="H139" s="4">
        <f t="shared" si="8"/>
        <v>0.15337278106508875</v>
      </c>
      <c r="I139" s="4">
        <f t="shared" si="9"/>
        <v>1.595076923076923E-2</v>
      </c>
    </row>
    <row r="140" spans="1:9" x14ac:dyDescent="0.35">
      <c r="A140" s="15" t="s">
        <v>989</v>
      </c>
      <c r="B140" s="1" t="s">
        <v>44</v>
      </c>
      <c r="C140" s="2" t="s">
        <v>47</v>
      </c>
      <c r="D140" s="2" t="s">
        <v>79</v>
      </c>
      <c r="E140" s="5">
        <v>687</v>
      </c>
      <c r="F140" s="14">
        <v>36</v>
      </c>
      <c r="G140" s="4" t="s">
        <v>108</v>
      </c>
      <c r="H140" s="4">
        <f t="shared" si="8"/>
        <v>0.15636704427083334</v>
      </c>
      <c r="I140" s="4">
        <f t="shared" si="9"/>
        <v>1.6262172604166666E-2</v>
      </c>
    </row>
    <row r="141" spans="1:9" x14ac:dyDescent="0.35">
      <c r="A141" s="15" t="s">
        <v>989</v>
      </c>
      <c r="B141" s="1" t="s">
        <v>44</v>
      </c>
      <c r="C141" s="2" t="s">
        <v>47</v>
      </c>
      <c r="D141" s="2" t="s">
        <v>64</v>
      </c>
      <c r="E141" s="5">
        <v>640</v>
      </c>
      <c r="F141" s="14">
        <v>41</v>
      </c>
      <c r="G141" s="4" t="s">
        <v>108</v>
      </c>
      <c r="H141" s="4">
        <f t="shared" si="8"/>
        <v>9.7465794170136816E-2</v>
      </c>
      <c r="I141" s="4">
        <f t="shared" si="9"/>
        <v>1.013644259369423E-2</v>
      </c>
    </row>
    <row r="142" spans="1:9" x14ac:dyDescent="0.35">
      <c r="A142" s="15" t="s">
        <v>989</v>
      </c>
      <c r="B142" s="1" t="s">
        <v>44</v>
      </c>
      <c r="C142" s="2" t="s">
        <v>47</v>
      </c>
      <c r="D142" s="2" t="s">
        <v>64</v>
      </c>
      <c r="E142" s="5">
        <v>670</v>
      </c>
      <c r="F142" s="14">
        <v>44</v>
      </c>
      <c r="G142" s="4" t="s">
        <v>108</v>
      </c>
      <c r="H142" s="4">
        <f t="shared" si="8"/>
        <v>9.7095493285123971E-2</v>
      </c>
      <c r="I142" s="4">
        <f t="shared" si="9"/>
        <v>1.0097931301652893E-2</v>
      </c>
    </row>
    <row r="143" spans="1:9" x14ac:dyDescent="0.35">
      <c r="A143" s="15" t="s">
        <v>984</v>
      </c>
      <c r="B143" s="1" t="s">
        <v>44</v>
      </c>
      <c r="C143" s="2" t="s">
        <v>47</v>
      </c>
      <c r="D143" s="2" t="s">
        <v>64</v>
      </c>
      <c r="E143" s="5">
        <v>645</v>
      </c>
      <c r="F143" s="14">
        <v>42</v>
      </c>
      <c r="G143" s="4" t="s">
        <v>108</v>
      </c>
      <c r="H143" s="4">
        <f t="shared" si="8"/>
        <v>9.5073740433673462E-2</v>
      </c>
      <c r="I143" s="4">
        <f t="shared" si="9"/>
        <v>9.8876690051020403E-3</v>
      </c>
    </row>
    <row r="144" spans="1:9" x14ac:dyDescent="0.35">
      <c r="A144" s="15" t="s">
        <v>984</v>
      </c>
      <c r="B144" s="1" t="s">
        <v>44</v>
      </c>
      <c r="C144" s="2" t="s">
        <v>47</v>
      </c>
      <c r="D144" s="2" t="s">
        <v>64</v>
      </c>
      <c r="E144" s="5">
        <v>569</v>
      </c>
      <c r="F144" s="14">
        <v>35.5</v>
      </c>
      <c r="G144" s="4" t="s">
        <v>108</v>
      </c>
      <c r="H144" s="4">
        <f t="shared" si="8"/>
        <v>9.1360845566355875E-2</v>
      </c>
      <c r="I144" s="4">
        <f t="shared" si="9"/>
        <v>9.5015279389010117E-3</v>
      </c>
    </row>
    <row r="145" spans="1:9" x14ac:dyDescent="0.35">
      <c r="A145" s="15" t="s">
        <v>989</v>
      </c>
      <c r="B145" s="1" t="s">
        <v>44</v>
      </c>
      <c r="C145" s="2" t="s">
        <v>47</v>
      </c>
      <c r="D145" s="2" t="s">
        <v>708</v>
      </c>
      <c r="E145" s="5">
        <v>750</v>
      </c>
      <c r="F145" s="14">
        <v>29</v>
      </c>
      <c r="G145" s="4" t="s">
        <v>108</v>
      </c>
      <c r="H145" s="4">
        <f t="shared" si="8"/>
        <v>0.31352184898929847</v>
      </c>
      <c r="I145" s="4">
        <f t="shared" si="9"/>
        <v>3.2606272294887037E-2</v>
      </c>
    </row>
    <row r="146" spans="1:9" x14ac:dyDescent="0.35">
      <c r="A146" s="15" t="s">
        <v>989</v>
      </c>
      <c r="B146" s="1" t="s">
        <v>44</v>
      </c>
      <c r="C146" s="2" t="s">
        <v>47</v>
      </c>
      <c r="D146" s="2" t="s">
        <v>66</v>
      </c>
      <c r="E146" s="5">
        <v>570</v>
      </c>
      <c r="F146" s="14">
        <v>42</v>
      </c>
      <c r="G146" s="4" t="s">
        <v>108</v>
      </c>
      <c r="H146" s="4">
        <f t="shared" si="8"/>
        <v>6.5615433673469392E-2</v>
      </c>
      <c r="I146" s="4">
        <f t="shared" si="9"/>
        <v>6.8240051020408169E-3</v>
      </c>
    </row>
    <row r="147" spans="1:9" x14ac:dyDescent="0.35">
      <c r="A147" s="15" t="s">
        <v>989</v>
      </c>
      <c r="B147" s="1" t="s">
        <v>44</v>
      </c>
      <c r="C147" s="2" t="s">
        <v>47</v>
      </c>
      <c r="D147" s="2" t="s">
        <v>66</v>
      </c>
      <c r="E147" s="5">
        <v>610</v>
      </c>
      <c r="F147" s="14">
        <v>39</v>
      </c>
      <c r="G147" s="4" t="s">
        <v>108</v>
      </c>
      <c r="H147" s="4">
        <f t="shared" si="8"/>
        <v>9.3269641683103213E-2</v>
      </c>
      <c r="I147" s="4">
        <f t="shared" si="9"/>
        <v>9.7000427350427357E-3</v>
      </c>
    </row>
    <row r="148" spans="1:9" x14ac:dyDescent="0.35">
      <c r="A148" s="15" t="s">
        <v>984</v>
      </c>
      <c r="B148" s="1" t="s">
        <v>44</v>
      </c>
      <c r="C148" s="2" t="s">
        <v>47</v>
      </c>
      <c r="D148" s="2" t="s">
        <v>66</v>
      </c>
      <c r="E148" s="5">
        <v>598</v>
      </c>
      <c r="F148" s="14">
        <v>39.4</v>
      </c>
      <c r="G148" s="4" t="s">
        <v>108</v>
      </c>
      <c r="H148" s="4">
        <f t="shared" si="8"/>
        <v>8.6097615888067205E-2</v>
      </c>
      <c r="I148" s="4">
        <f t="shared" si="9"/>
        <v>8.9541520523589886E-3</v>
      </c>
    </row>
    <row r="149" spans="1:9" x14ac:dyDescent="0.35">
      <c r="A149" s="15" t="s">
        <v>989</v>
      </c>
      <c r="B149" s="1" t="s">
        <v>44</v>
      </c>
      <c r="C149" s="2" t="s">
        <v>47</v>
      </c>
      <c r="D149" s="2" t="s">
        <v>67</v>
      </c>
      <c r="E149" s="5">
        <v>665</v>
      </c>
      <c r="F149" s="14">
        <v>40</v>
      </c>
      <c r="G149" s="4" t="s">
        <v>108</v>
      </c>
      <c r="H149" s="4">
        <f t="shared" si="8"/>
        <v>0.114874853515625</v>
      </c>
      <c r="I149" s="4">
        <f t="shared" si="9"/>
        <v>1.1946984765625E-2</v>
      </c>
    </row>
    <row r="150" spans="1:9" x14ac:dyDescent="0.35">
      <c r="A150" s="15" t="s">
        <v>989</v>
      </c>
      <c r="B150" s="1" t="s">
        <v>44</v>
      </c>
      <c r="C150" s="2" t="s">
        <v>47</v>
      </c>
      <c r="D150" s="2" t="s">
        <v>68</v>
      </c>
      <c r="E150" s="5">
        <v>661</v>
      </c>
      <c r="F150" s="14">
        <v>39</v>
      </c>
      <c r="G150" s="4" t="s">
        <v>108</v>
      </c>
      <c r="H150" s="4">
        <f t="shared" si="8"/>
        <v>0.11867389094345825</v>
      </c>
      <c r="I150" s="4">
        <f t="shared" si="9"/>
        <v>1.2342084658119659E-2</v>
      </c>
    </row>
    <row r="151" spans="1:9" x14ac:dyDescent="0.35">
      <c r="A151" s="15" t="s">
        <v>984</v>
      </c>
      <c r="B151" s="1" t="s">
        <v>44</v>
      </c>
      <c r="C151" s="2" t="s">
        <v>536</v>
      </c>
      <c r="D151" s="2" t="s">
        <v>537</v>
      </c>
      <c r="E151" s="5">
        <v>1775</v>
      </c>
      <c r="F151" s="14">
        <v>32</v>
      </c>
      <c r="G151" s="4" t="s">
        <v>108</v>
      </c>
      <c r="H151" s="4">
        <f t="shared" si="8"/>
        <v>3.4133052825927734</v>
      </c>
      <c r="I151" s="4">
        <f t="shared" si="9"/>
        <v>0.35498374938964844</v>
      </c>
    </row>
    <row r="152" spans="1:9" s="1" customFormat="1" x14ac:dyDescent="0.35">
      <c r="A152" s="15" t="s">
        <v>984</v>
      </c>
      <c r="B152" s="1" t="s">
        <v>538</v>
      </c>
      <c r="C152" s="2" t="s">
        <v>539</v>
      </c>
      <c r="D152" s="2" t="s">
        <v>540</v>
      </c>
      <c r="E152" s="5">
        <v>880</v>
      </c>
      <c r="F152" s="14">
        <v>45.4</v>
      </c>
      <c r="G152" s="4" t="s">
        <v>162</v>
      </c>
      <c r="H152" s="4">
        <f t="shared" si="8"/>
        <v>0.20664092064662617</v>
      </c>
      <c r="I152" s="4">
        <f t="shared" si="9"/>
        <v>2.1490655747249125E-2</v>
      </c>
    </row>
    <row r="153" spans="1:9" s="1" customFormat="1" x14ac:dyDescent="0.35">
      <c r="A153" s="15" t="s">
        <v>984</v>
      </c>
      <c r="B153" s="1" t="s">
        <v>538</v>
      </c>
      <c r="C153" s="2" t="s">
        <v>541</v>
      </c>
      <c r="D153" s="2" t="s">
        <v>273</v>
      </c>
      <c r="E153" s="5">
        <v>694</v>
      </c>
      <c r="F153" s="14">
        <v>47</v>
      </c>
      <c r="G153" s="4" t="s">
        <v>162</v>
      </c>
      <c r="H153" s="4">
        <f t="shared" si="8"/>
        <v>9.4572030330466281E-2</v>
      </c>
      <c r="I153" s="4">
        <f t="shared" si="9"/>
        <v>9.835491154368492E-3</v>
      </c>
    </row>
    <row r="154" spans="1:9" s="1" customFormat="1" x14ac:dyDescent="0.35">
      <c r="A154" s="15" t="s">
        <v>984</v>
      </c>
      <c r="B154" s="1" t="s">
        <v>538</v>
      </c>
      <c r="C154" s="2" t="s">
        <v>541</v>
      </c>
      <c r="D154" s="2" t="s">
        <v>273</v>
      </c>
      <c r="E154" s="5">
        <v>724</v>
      </c>
      <c r="F154" s="14">
        <v>32</v>
      </c>
      <c r="G154" s="4" t="s">
        <v>162</v>
      </c>
      <c r="H154" s="4">
        <f t="shared" si="8"/>
        <v>0.2316305078125</v>
      </c>
      <c r="I154" s="4">
        <f t="shared" si="9"/>
        <v>2.4089572812500001E-2</v>
      </c>
    </row>
    <row r="155" spans="1:9" s="1" customFormat="1" x14ac:dyDescent="0.35">
      <c r="A155" s="15" t="s">
        <v>984</v>
      </c>
      <c r="B155" s="1" t="s">
        <v>538</v>
      </c>
      <c r="C155" s="2" t="s">
        <v>539</v>
      </c>
      <c r="D155" s="2" t="s">
        <v>540</v>
      </c>
      <c r="E155" s="5">
        <v>660</v>
      </c>
      <c r="F155" s="14">
        <v>51</v>
      </c>
      <c r="G155" s="4" t="s">
        <v>108</v>
      </c>
      <c r="H155" s="4">
        <f t="shared" si="8"/>
        <v>6.908304498269896E-2</v>
      </c>
      <c r="I155" s="4">
        <f t="shared" si="9"/>
        <v>7.1846366782006921E-3</v>
      </c>
    </row>
    <row r="156" spans="1:9" s="1" customFormat="1" x14ac:dyDescent="0.35">
      <c r="A156" s="15" t="s">
        <v>984</v>
      </c>
      <c r="B156" s="1" t="s">
        <v>538</v>
      </c>
      <c r="C156" s="2" t="s">
        <v>541</v>
      </c>
      <c r="D156" s="2" t="s">
        <v>273</v>
      </c>
      <c r="E156" s="5">
        <v>722</v>
      </c>
      <c r="F156" s="14">
        <v>46</v>
      </c>
      <c r="G156" s="4" t="s">
        <v>108</v>
      </c>
      <c r="H156" s="4">
        <f t="shared" si="8"/>
        <v>0.11116701559546315</v>
      </c>
      <c r="I156" s="4">
        <f t="shared" si="9"/>
        <v>1.1561369621928165E-2</v>
      </c>
    </row>
    <row r="157" spans="1:9" s="1" customFormat="1" x14ac:dyDescent="0.35">
      <c r="A157" s="15" t="s">
        <v>984</v>
      </c>
      <c r="B157" s="1" t="s">
        <v>542</v>
      </c>
      <c r="C157" s="2" t="s">
        <v>543</v>
      </c>
      <c r="D157" s="2" t="s">
        <v>544</v>
      </c>
      <c r="E157" s="5">
        <v>684</v>
      </c>
      <c r="F157" s="14">
        <v>32</v>
      </c>
      <c r="G157" s="4" t="s">
        <v>162</v>
      </c>
      <c r="H157" s="4">
        <f t="shared" si="8"/>
        <v>0.19532074218750001</v>
      </c>
      <c r="I157" s="4">
        <f t="shared" si="9"/>
        <v>2.0313357187499999E-2</v>
      </c>
    </row>
    <row r="158" spans="1:9" s="1" customFormat="1" x14ac:dyDescent="0.35">
      <c r="A158" s="15" t="s">
        <v>984</v>
      </c>
      <c r="B158" s="1" t="s">
        <v>542</v>
      </c>
      <c r="C158" s="2" t="s">
        <v>545</v>
      </c>
      <c r="D158" s="2" t="s">
        <v>546</v>
      </c>
      <c r="E158" s="5">
        <v>611</v>
      </c>
      <c r="F158" s="14">
        <v>25.7</v>
      </c>
      <c r="G158" s="4" t="s">
        <v>162</v>
      </c>
      <c r="H158" s="4">
        <f t="shared" si="8"/>
        <v>0.21584271809565625</v>
      </c>
      <c r="I158" s="4">
        <f t="shared" si="9"/>
        <v>2.2447642681948252E-2</v>
      </c>
    </row>
    <row r="159" spans="1:9" s="1" customFormat="1" x14ac:dyDescent="0.35">
      <c r="A159" s="15" t="s">
        <v>984</v>
      </c>
      <c r="B159" s="1" t="s">
        <v>542</v>
      </c>
      <c r="C159" s="2" t="s">
        <v>547</v>
      </c>
      <c r="D159" s="2" t="s">
        <v>548</v>
      </c>
      <c r="E159" s="5">
        <v>1060</v>
      </c>
      <c r="F159" s="14">
        <v>31</v>
      </c>
      <c r="G159" s="4" t="s">
        <v>162</v>
      </c>
      <c r="H159" s="4">
        <f t="shared" si="8"/>
        <v>0.77459417273673259</v>
      </c>
      <c r="I159" s="4">
        <f t="shared" si="9"/>
        <v>8.0557793964620192E-2</v>
      </c>
    </row>
    <row r="160" spans="1:9" s="1" customFormat="1" x14ac:dyDescent="0.35">
      <c r="A160" s="15" t="s">
        <v>984</v>
      </c>
      <c r="B160" s="1" t="s">
        <v>542</v>
      </c>
      <c r="C160" s="2" t="s">
        <v>547</v>
      </c>
      <c r="D160" s="2" t="s">
        <v>549</v>
      </c>
      <c r="E160" s="5">
        <v>934</v>
      </c>
      <c r="F160" s="14">
        <v>30.5</v>
      </c>
      <c r="G160" s="4" t="s">
        <v>162</v>
      </c>
      <c r="H160" s="4">
        <f t="shared" si="8"/>
        <v>0.54742038699274387</v>
      </c>
      <c r="I160" s="4">
        <f t="shared" si="9"/>
        <v>5.6931720247245354E-2</v>
      </c>
    </row>
    <row r="161" spans="1:9" s="1" customFormat="1" x14ac:dyDescent="0.35">
      <c r="A161" s="15" t="s">
        <v>984</v>
      </c>
      <c r="B161" s="1" t="s">
        <v>542</v>
      </c>
      <c r="C161" s="2" t="s">
        <v>547</v>
      </c>
      <c r="D161" s="2" t="s">
        <v>550</v>
      </c>
      <c r="E161" s="5">
        <v>923</v>
      </c>
      <c r="F161" s="14">
        <v>32.4</v>
      </c>
      <c r="G161" s="4" t="s">
        <v>162</v>
      </c>
      <c r="H161" s="4">
        <f t="shared" si="8"/>
        <v>0.46816085760078496</v>
      </c>
      <c r="I161" s="4">
        <f t="shared" si="9"/>
        <v>4.8688729190481624E-2</v>
      </c>
    </row>
    <row r="162" spans="1:9" s="1" customFormat="1" x14ac:dyDescent="0.35">
      <c r="A162" s="15" t="s">
        <v>984</v>
      </c>
      <c r="B162" s="1" t="s">
        <v>542</v>
      </c>
      <c r="C162" s="2" t="s">
        <v>547</v>
      </c>
      <c r="D162" s="2" t="s">
        <v>551</v>
      </c>
      <c r="E162" s="5">
        <v>807</v>
      </c>
      <c r="F162" s="14">
        <v>26.2</v>
      </c>
      <c r="G162" s="4" t="s">
        <v>162</v>
      </c>
      <c r="H162" s="4">
        <f t="shared" ref="H162:H168" si="10">(E162^3/F162^2)/(1.6*10^6)</f>
        <v>0.47851773552677584</v>
      </c>
      <c r="I162" s="4">
        <f t="shared" ref="I162:I168" si="11">(0.104*E162^3/F162^2)/(1.6*10^6)</f>
        <v>4.9765844494784689E-2</v>
      </c>
    </row>
    <row r="163" spans="1:9" s="1" customFormat="1" x14ac:dyDescent="0.35">
      <c r="A163" s="15" t="s">
        <v>984</v>
      </c>
      <c r="B163" s="1" t="s">
        <v>542</v>
      </c>
      <c r="C163" s="2" t="s">
        <v>552</v>
      </c>
      <c r="D163" s="2" t="s">
        <v>544</v>
      </c>
      <c r="E163" s="5">
        <v>745</v>
      </c>
      <c r="F163" s="14">
        <v>30</v>
      </c>
      <c r="G163" s="4" t="s">
        <v>162</v>
      </c>
      <c r="H163" s="4">
        <f t="shared" si="10"/>
        <v>0.28714835069444444</v>
      </c>
      <c r="I163" s="4">
        <f t="shared" si="11"/>
        <v>2.9863428472222221E-2</v>
      </c>
    </row>
    <row r="164" spans="1:9" s="1" customFormat="1" x14ac:dyDescent="0.35">
      <c r="A164" s="15" t="s">
        <v>984</v>
      </c>
      <c r="B164" s="1" t="s">
        <v>542</v>
      </c>
      <c r="C164" s="2" t="s">
        <v>543</v>
      </c>
      <c r="D164" s="2" t="s">
        <v>544</v>
      </c>
      <c r="E164" s="5">
        <v>561</v>
      </c>
      <c r="F164" s="14">
        <v>34</v>
      </c>
      <c r="G164" s="4" t="s">
        <v>108</v>
      </c>
      <c r="H164" s="4">
        <f t="shared" si="10"/>
        <v>9.5457656249999995E-2</v>
      </c>
      <c r="I164" s="4">
        <f t="shared" si="11"/>
        <v>9.9275962500000002E-3</v>
      </c>
    </row>
    <row r="165" spans="1:9" s="1" customFormat="1" x14ac:dyDescent="0.35">
      <c r="A165" s="15" t="s">
        <v>984</v>
      </c>
      <c r="B165" s="1" t="s">
        <v>542</v>
      </c>
      <c r="C165" s="2" t="s">
        <v>545</v>
      </c>
      <c r="D165" s="2" t="s">
        <v>546</v>
      </c>
      <c r="E165" s="5">
        <v>522</v>
      </c>
      <c r="F165" s="14">
        <v>25</v>
      </c>
      <c r="G165" s="4" t="s">
        <v>108</v>
      </c>
      <c r="H165" s="4">
        <f t="shared" si="10"/>
        <v>0.14223664799999999</v>
      </c>
      <c r="I165" s="4">
        <f t="shared" si="11"/>
        <v>1.4792611391999999E-2</v>
      </c>
    </row>
    <row r="166" spans="1:9" s="1" customFormat="1" x14ac:dyDescent="0.35">
      <c r="A166" s="15" t="s">
        <v>984</v>
      </c>
      <c r="B166" s="1" t="s">
        <v>542</v>
      </c>
      <c r="C166" s="2" t="s">
        <v>547</v>
      </c>
      <c r="D166" s="2" t="s">
        <v>548</v>
      </c>
      <c r="E166" s="5">
        <v>800</v>
      </c>
      <c r="F166" s="14">
        <v>22.8</v>
      </c>
      <c r="G166" s="4" t="s">
        <v>108</v>
      </c>
      <c r="H166" s="4">
        <f t="shared" si="10"/>
        <v>0.61557402277623874</v>
      </c>
      <c r="I166" s="4">
        <f t="shared" si="11"/>
        <v>6.4019698368728825E-2</v>
      </c>
    </row>
    <row r="167" spans="1:9" s="1" customFormat="1" x14ac:dyDescent="0.35">
      <c r="A167" s="15" t="s">
        <v>984</v>
      </c>
      <c r="B167" s="1" t="s">
        <v>542</v>
      </c>
      <c r="C167" s="2" t="s">
        <v>547</v>
      </c>
      <c r="D167" s="2" t="s">
        <v>550</v>
      </c>
      <c r="E167" s="5">
        <v>835</v>
      </c>
      <c r="F167" s="14">
        <v>34.299999999999997</v>
      </c>
      <c r="G167" s="4" t="s">
        <v>108</v>
      </c>
      <c r="H167" s="4">
        <f t="shared" si="10"/>
        <v>0.30927954923118772</v>
      </c>
      <c r="I167" s="4">
        <f t="shared" si="11"/>
        <v>3.2165073120043526E-2</v>
      </c>
    </row>
    <row r="168" spans="1:9" s="1" customFormat="1" x14ac:dyDescent="0.35">
      <c r="A168" s="15" t="s">
        <v>984</v>
      </c>
      <c r="B168" s="1" t="s">
        <v>542</v>
      </c>
      <c r="C168" s="2" t="s">
        <v>552</v>
      </c>
      <c r="D168" s="2" t="s">
        <v>544</v>
      </c>
      <c r="E168" s="5">
        <v>674</v>
      </c>
      <c r="F168" s="14">
        <v>38</v>
      </c>
      <c r="G168" s="4" t="s">
        <v>108</v>
      </c>
      <c r="H168" s="4">
        <f t="shared" si="10"/>
        <v>0.13252338296398891</v>
      </c>
      <c r="I168" s="4">
        <f t="shared" si="11"/>
        <v>1.3782431828254848E-2</v>
      </c>
    </row>
    <row r="171" spans="1:9" x14ac:dyDescent="0.35">
      <c r="C171" s="2" t="s">
        <v>531</v>
      </c>
      <c r="G171" s="4" t="s">
        <v>162</v>
      </c>
      <c r="H171" s="4">
        <f>AVERAGE(H2:H9)</f>
        <v>31.090381193821596</v>
      </c>
    </row>
    <row r="172" spans="1:9" x14ac:dyDescent="0.35">
      <c r="C172" s="2" t="s">
        <v>47</v>
      </c>
      <c r="G172" s="4" t="s">
        <v>162</v>
      </c>
      <c r="H172" s="4">
        <f>AVERAGE(H10:H92)</f>
        <v>0.2038742800010816</v>
      </c>
    </row>
    <row r="173" spans="1:9" x14ac:dyDescent="0.35">
      <c r="C173" s="2" t="s">
        <v>45</v>
      </c>
      <c r="G173" s="4" t="s">
        <v>162</v>
      </c>
      <c r="H173" s="4">
        <f>AVERAGE(H93)</f>
        <v>7.4496799045138881E-2</v>
      </c>
    </row>
    <row r="174" spans="1:9" x14ac:dyDescent="0.35">
      <c r="C174" s="2" t="s">
        <v>536</v>
      </c>
      <c r="G174" s="4" t="s">
        <v>162</v>
      </c>
      <c r="H174" s="4">
        <f>AVERAGE(H94)</f>
        <v>16.475658358917642</v>
      </c>
    </row>
    <row r="176" spans="1:9" x14ac:dyDescent="0.35">
      <c r="C176" s="2" t="s">
        <v>539</v>
      </c>
      <c r="G176" s="4" t="s">
        <v>162</v>
      </c>
      <c r="H176" s="4">
        <f>AVERAGE(H152)</f>
        <v>0.20664092064662617</v>
      </c>
    </row>
    <row r="177" spans="3:8" x14ac:dyDescent="0.35">
      <c r="C177" s="2" t="s">
        <v>541</v>
      </c>
      <c r="G177" s="4" t="s">
        <v>162</v>
      </c>
      <c r="H177" s="4">
        <f>AVERAGE(H153:H154)</f>
        <v>0.16310126907148315</v>
      </c>
    </row>
    <row r="178" spans="3:8" x14ac:dyDescent="0.35">
      <c r="H178" s="4">
        <f>AVERAGE(H176:H177)</f>
        <v>0.18487109485905467</v>
      </c>
    </row>
    <row r="179" spans="3:8" x14ac:dyDescent="0.35">
      <c r="C179" s="2" t="s">
        <v>543</v>
      </c>
      <c r="G179" s="4" t="s">
        <v>162</v>
      </c>
      <c r="H179" s="4">
        <f>AVERAGE(H157)</f>
        <v>0.19532074218750001</v>
      </c>
    </row>
    <row r="180" spans="3:8" x14ac:dyDescent="0.35">
      <c r="C180" s="2" t="s">
        <v>545</v>
      </c>
      <c r="G180" s="4" t="s">
        <v>162</v>
      </c>
      <c r="H180" s="4">
        <f>AVERAGE(H158)</f>
        <v>0.21584271809565625</v>
      </c>
    </row>
    <row r="181" spans="3:8" x14ac:dyDescent="0.35">
      <c r="C181" s="2" t="s">
        <v>547</v>
      </c>
      <c r="G181" s="4" t="s">
        <v>162</v>
      </c>
      <c r="H181" s="4">
        <f>AVERAGE(H159:H162)</f>
        <v>0.56717328821425927</v>
      </c>
    </row>
    <row r="182" spans="3:8" x14ac:dyDescent="0.35">
      <c r="C182" s="2" t="s">
        <v>552</v>
      </c>
      <c r="G182" s="4" t="s">
        <v>162</v>
      </c>
      <c r="H182" s="4">
        <f>AVERAGE(H163)</f>
        <v>0.28714835069444444</v>
      </c>
    </row>
    <row r="183" spans="3:8" x14ac:dyDescent="0.35">
      <c r="H183" s="4">
        <f>AVERAGE(H179:H182)</f>
        <v>0.31637127479796501</v>
      </c>
    </row>
    <row r="184" spans="3:8" x14ac:dyDescent="0.35">
      <c r="C184" s="2" t="s">
        <v>531</v>
      </c>
      <c r="G184" s="4" t="s">
        <v>108</v>
      </c>
      <c r="H184" s="4">
        <f>AVERAGE(H100:H106)</f>
        <v>5.9829527988565507</v>
      </c>
    </row>
    <row r="185" spans="3:8" x14ac:dyDescent="0.35">
      <c r="C185" s="2" t="s">
        <v>47</v>
      </c>
      <c r="G185" s="4" t="s">
        <v>108</v>
      </c>
      <c r="H185" s="4">
        <f>AVERAGE(H107:H150)</f>
        <v>0.1205282954736737</v>
      </c>
    </row>
    <row r="186" spans="3:8" x14ac:dyDescent="0.35">
      <c r="C186" s="2" t="s">
        <v>45</v>
      </c>
      <c r="G186" s="4" t="s">
        <v>108</v>
      </c>
    </row>
    <row r="187" spans="3:8" x14ac:dyDescent="0.35">
      <c r="C187" s="2" t="s">
        <v>536</v>
      </c>
      <c r="G187" s="4" t="s">
        <v>108</v>
      </c>
      <c r="H187" s="4">
        <f>AVERAGE(H151)</f>
        <v>3.4133052825927734</v>
      </c>
    </row>
    <row r="189" spans="3:8" x14ac:dyDescent="0.35">
      <c r="C189" s="2" t="s">
        <v>539</v>
      </c>
      <c r="G189" s="4" t="s">
        <v>108</v>
      </c>
      <c r="H189" s="4">
        <f>AVERAGE(H155)</f>
        <v>6.908304498269896E-2</v>
      </c>
    </row>
    <row r="190" spans="3:8" x14ac:dyDescent="0.35">
      <c r="C190" s="2" t="s">
        <v>541</v>
      </c>
      <c r="G190" s="4" t="s">
        <v>108</v>
      </c>
      <c r="H190" s="4">
        <f>AVERAGE(H156)</f>
        <v>0.11116701559546315</v>
      </c>
    </row>
    <row r="191" spans="3:8" x14ac:dyDescent="0.35">
      <c r="H191" s="4">
        <f>AVERAGE(H189:H190)</f>
        <v>9.012503028908106E-2</v>
      </c>
    </row>
    <row r="192" spans="3:8" x14ac:dyDescent="0.35">
      <c r="C192" s="2" t="s">
        <v>543</v>
      </c>
      <c r="G192" s="4" t="s">
        <v>108</v>
      </c>
      <c r="H192" s="4">
        <f>AVERAGE(H164)</f>
        <v>9.5457656249999995E-2</v>
      </c>
    </row>
    <row r="193" spans="3:8" x14ac:dyDescent="0.35">
      <c r="C193" s="2" t="s">
        <v>545</v>
      </c>
      <c r="G193" s="4" t="s">
        <v>108</v>
      </c>
      <c r="H193" s="4">
        <f>AVERAGE(H165)</f>
        <v>0.14223664799999999</v>
      </c>
    </row>
    <row r="194" spans="3:8" x14ac:dyDescent="0.35">
      <c r="C194" s="2" t="s">
        <v>547</v>
      </c>
      <c r="G194" s="4" t="s">
        <v>108</v>
      </c>
      <c r="H194" s="4">
        <f>AVERAGE(H166:H167)</f>
        <v>0.46242678600371323</v>
      </c>
    </row>
    <row r="195" spans="3:8" x14ac:dyDescent="0.35">
      <c r="C195" s="2" t="s">
        <v>552</v>
      </c>
      <c r="G195" s="4" t="s">
        <v>108</v>
      </c>
      <c r="H195" s="4">
        <f>AVERAGE(H168)</f>
        <v>0.13252338296398891</v>
      </c>
    </row>
    <row r="196" spans="3:8" x14ac:dyDescent="0.35">
      <c r="H196" s="4">
        <f>AVERAGE(H192:H195)</f>
        <v>0.20816111830442552</v>
      </c>
    </row>
    <row r="197" spans="3:8" x14ac:dyDescent="0.35">
      <c r="C197" s="2" t="s">
        <v>531</v>
      </c>
      <c r="G197" s="4" t="s">
        <v>137</v>
      </c>
      <c r="H197" s="4">
        <f>AVERAGE(H95:H99)</f>
        <v>6.1961914646717853E-2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206"/>
  <sheetViews>
    <sheetView workbookViewId="0"/>
  </sheetViews>
  <sheetFormatPr defaultRowHeight="14.5" x14ac:dyDescent="0.35"/>
  <cols>
    <col min="1" max="1" width="25.81640625" style="15" customWidth="1"/>
    <col min="2" max="2" width="24.26953125" style="1" customWidth="1"/>
    <col min="3" max="3" width="21.81640625" style="2" customWidth="1"/>
    <col min="4" max="4" width="22.26953125" style="2" customWidth="1"/>
    <col min="5" max="5" width="15.453125" style="5" customWidth="1"/>
    <col min="6" max="6" width="16.453125" style="14" customWidth="1"/>
    <col min="7" max="7" width="17" style="4" customWidth="1"/>
    <col min="8" max="8" width="25" style="4" customWidth="1"/>
    <col min="9" max="9" width="23.7265625" style="4" customWidth="1"/>
    <col min="10" max="16384" width="8.7265625" style="6"/>
  </cols>
  <sheetData>
    <row r="1" spans="1:9" x14ac:dyDescent="0.35">
      <c r="A1" s="15" t="s">
        <v>0</v>
      </c>
      <c r="B1" s="1" t="s">
        <v>42</v>
      </c>
      <c r="C1" s="1" t="s">
        <v>1</v>
      </c>
      <c r="D1" s="1" t="s">
        <v>2</v>
      </c>
      <c r="E1" s="5" t="s">
        <v>3</v>
      </c>
      <c r="F1" s="14" t="s">
        <v>4</v>
      </c>
      <c r="G1" s="4" t="s">
        <v>948</v>
      </c>
      <c r="H1" s="4" t="s">
        <v>5</v>
      </c>
      <c r="I1" s="4" t="s">
        <v>947</v>
      </c>
    </row>
    <row r="2" spans="1:9" s="1" customFormat="1" x14ac:dyDescent="0.35">
      <c r="A2" s="15" t="s">
        <v>985</v>
      </c>
      <c r="B2" s="1" t="s">
        <v>69</v>
      </c>
      <c r="C2" s="2" t="s">
        <v>92</v>
      </c>
      <c r="D2" s="2" t="s">
        <v>93</v>
      </c>
      <c r="E2" s="5">
        <v>910</v>
      </c>
      <c r="F2" s="14">
        <v>32</v>
      </c>
      <c r="G2" s="4" t="s">
        <v>162</v>
      </c>
      <c r="H2" s="4">
        <f t="shared" ref="H2:H33" si="0">(E2^3/F2^2)/(1.6*10^6)</f>
        <v>0.4599432373046875</v>
      </c>
      <c r="I2" s="4">
        <f t="shared" ref="I2:I33" si="1">(0.104*E2^3/F2^2)/(1.6*10^6)</f>
        <v>4.78340966796875E-2</v>
      </c>
    </row>
    <row r="3" spans="1:9" s="1" customFormat="1" x14ac:dyDescent="0.35">
      <c r="A3" s="15" t="s">
        <v>984</v>
      </c>
      <c r="B3" s="1" t="s">
        <v>69</v>
      </c>
      <c r="C3" s="2" t="s">
        <v>92</v>
      </c>
      <c r="D3" s="2" t="s">
        <v>93</v>
      </c>
      <c r="E3" s="5">
        <v>820</v>
      </c>
      <c r="F3" s="14">
        <v>30</v>
      </c>
      <c r="G3" s="4" t="s">
        <v>162</v>
      </c>
      <c r="H3" s="4">
        <f t="shared" si="0"/>
        <v>0.38289444444444443</v>
      </c>
      <c r="I3" s="4">
        <f t="shared" si="1"/>
        <v>3.9821022222222224E-2</v>
      </c>
    </row>
    <row r="4" spans="1:9" s="1" customFormat="1" x14ac:dyDescent="0.35">
      <c r="A4" s="15" t="s">
        <v>984</v>
      </c>
      <c r="B4" s="1" t="s">
        <v>69</v>
      </c>
      <c r="C4" s="2" t="s">
        <v>92</v>
      </c>
      <c r="D4" s="2" t="s">
        <v>93</v>
      </c>
      <c r="E4" s="5">
        <v>990</v>
      </c>
      <c r="F4" s="14">
        <v>32</v>
      </c>
      <c r="G4" s="4" t="s">
        <v>162</v>
      </c>
      <c r="H4" s="4">
        <f t="shared" si="0"/>
        <v>0.59222351074218749</v>
      </c>
      <c r="I4" s="4">
        <f t="shared" si="1"/>
        <v>6.1591245117187499E-2</v>
      </c>
    </row>
    <row r="5" spans="1:9" s="1" customFormat="1" x14ac:dyDescent="0.35">
      <c r="A5" s="15" t="s">
        <v>984</v>
      </c>
      <c r="B5" s="1" t="s">
        <v>69</v>
      </c>
      <c r="C5" s="2" t="s">
        <v>92</v>
      </c>
      <c r="D5" s="2" t="s">
        <v>93</v>
      </c>
      <c r="E5" s="5">
        <v>1044</v>
      </c>
      <c r="F5" s="14">
        <v>33.9</v>
      </c>
      <c r="G5" s="4" t="s">
        <v>162</v>
      </c>
      <c r="H5" s="4">
        <f t="shared" si="0"/>
        <v>0.61884532853003382</v>
      </c>
      <c r="I5" s="4">
        <f t="shared" si="1"/>
        <v>6.43599141671235E-2</v>
      </c>
    </row>
    <row r="6" spans="1:9" s="1" customFormat="1" x14ac:dyDescent="0.35">
      <c r="A6" s="15" t="s">
        <v>984</v>
      </c>
      <c r="B6" s="1" t="s">
        <v>69</v>
      </c>
      <c r="C6" s="2" t="s">
        <v>92</v>
      </c>
      <c r="D6" s="2" t="s">
        <v>93</v>
      </c>
      <c r="E6" s="5">
        <v>957</v>
      </c>
      <c r="F6" s="14">
        <v>32.6</v>
      </c>
      <c r="G6" s="4" t="s">
        <v>162</v>
      </c>
      <c r="H6" s="4">
        <f t="shared" si="0"/>
        <v>0.51544298159979673</v>
      </c>
      <c r="I6" s="4">
        <f t="shared" si="1"/>
        <v>5.3606070086378861E-2</v>
      </c>
    </row>
    <row r="7" spans="1:9" s="1" customFormat="1" x14ac:dyDescent="0.35">
      <c r="A7" s="15" t="s">
        <v>703</v>
      </c>
      <c r="B7" s="1" t="s">
        <v>69</v>
      </c>
      <c r="C7" s="2" t="s">
        <v>92</v>
      </c>
      <c r="D7" s="2" t="s">
        <v>93</v>
      </c>
      <c r="E7" s="5">
        <v>910</v>
      </c>
      <c r="F7" s="14">
        <v>32.5</v>
      </c>
      <c r="G7" s="4" t="s">
        <v>162</v>
      </c>
      <c r="H7" s="4">
        <f t="shared" si="0"/>
        <v>0.44590000000000002</v>
      </c>
      <c r="I7" s="4">
        <f t="shared" si="1"/>
        <v>4.6373599999999994E-2</v>
      </c>
    </row>
    <row r="8" spans="1:9" s="1" customFormat="1" x14ac:dyDescent="0.35">
      <c r="A8" s="15" t="s">
        <v>703</v>
      </c>
      <c r="B8" s="1" t="s">
        <v>69</v>
      </c>
      <c r="C8" s="2" t="s">
        <v>92</v>
      </c>
      <c r="D8" s="2" t="s">
        <v>93</v>
      </c>
      <c r="E8" s="5">
        <v>820</v>
      </c>
      <c r="F8" s="14">
        <v>30</v>
      </c>
      <c r="G8" s="4" t="s">
        <v>162</v>
      </c>
      <c r="H8" s="4">
        <f t="shared" si="0"/>
        <v>0.38289444444444443</v>
      </c>
      <c r="I8" s="4">
        <f t="shared" si="1"/>
        <v>3.9821022222222224E-2</v>
      </c>
    </row>
    <row r="9" spans="1:9" s="1" customFormat="1" x14ac:dyDescent="0.35">
      <c r="A9" s="15" t="s">
        <v>703</v>
      </c>
      <c r="B9" s="1" t="s">
        <v>69</v>
      </c>
      <c r="C9" s="2" t="s">
        <v>92</v>
      </c>
      <c r="D9" s="2" t="s">
        <v>828</v>
      </c>
      <c r="E9" s="5">
        <v>1240</v>
      </c>
      <c r="F9" s="14">
        <v>27</v>
      </c>
      <c r="G9" s="4" t="s">
        <v>162</v>
      </c>
      <c r="H9" s="4">
        <f t="shared" si="0"/>
        <v>1.6346227709190673</v>
      </c>
      <c r="I9" s="4">
        <f t="shared" si="1"/>
        <v>0.17000076817558299</v>
      </c>
    </row>
    <row r="10" spans="1:9" s="1" customFormat="1" x14ac:dyDescent="0.35">
      <c r="A10" s="15" t="s">
        <v>703</v>
      </c>
      <c r="B10" s="1" t="s">
        <v>69</v>
      </c>
      <c r="C10" s="2" t="s">
        <v>92</v>
      </c>
      <c r="D10" s="2" t="s">
        <v>687</v>
      </c>
      <c r="E10" s="5">
        <v>1350</v>
      </c>
      <c r="F10" s="14">
        <v>30</v>
      </c>
      <c r="G10" s="4" t="s">
        <v>162</v>
      </c>
      <c r="H10" s="4">
        <f t="shared" si="0"/>
        <v>1.7085937499999999</v>
      </c>
      <c r="I10" s="4">
        <f t="shared" si="1"/>
        <v>0.17769375000000001</v>
      </c>
    </row>
    <row r="11" spans="1:9" s="1" customFormat="1" x14ac:dyDescent="0.35">
      <c r="A11" s="15" t="s">
        <v>703</v>
      </c>
      <c r="B11" s="1" t="s">
        <v>69</v>
      </c>
      <c r="C11" s="2" t="s">
        <v>92</v>
      </c>
      <c r="D11" s="2" t="s">
        <v>59</v>
      </c>
      <c r="E11" s="5">
        <v>1427</v>
      </c>
      <c r="F11" s="14">
        <v>33.6</v>
      </c>
      <c r="G11" s="4" t="s">
        <v>162</v>
      </c>
      <c r="H11" s="4">
        <f t="shared" si="0"/>
        <v>1.6086937773481789</v>
      </c>
      <c r="I11" s="4">
        <f t="shared" si="1"/>
        <v>0.16730415284421057</v>
      </c>
    </row>
    <row r="12" spans="1:9" s="1" customFormat="1" x14ac:dyDescent="0.35">
      <c r="A12" s="15" t="s">
        <v>985</v>
      </c>
      <c r="B12" s="1" t="s">
        <v>69</v>
      </c>
      <c r="C12" s="2" t="s">
        <v>92</v>
      </c>
      <c r="D12" s="2" t="s">
        <v>94</v>
      </c>
      <c r="E12" s="5">
        <v>860</v>
      </c>
      <c r="F12" s="14">
        <v>27</v>
      </c>
      <c r="G12" s="4" t="s">
        <v>162</v>
      </c>
      <c r="H12" s="4">
        <f t="shared" si="0"/>
        <v>0.54531550068587109</v>
      </c>
      <c r="I12" s="4">
        <f t="shared" si="1"/>
        <v>5.6712812071330589E-2</v>
      </c>
    </row>
    <row r="13" spans="1:9" s="1" customFormat="1" x14ac:dyDescent="0.35">
      <c r="A13" s="15" t="s">
        <v>984</v>
      </c>
      <c r="B13" s="1" t="s">
        <v>69</v>
      </c>
      <c r="C13" s="2" t="s">
        <v>92</v>
      </c>
      <c r="D13" s="2" t="s">
        <v>94</v>
      </c>
      <c r="E13" s="5">
        <v>892</v>
      </c>
      <c r="F13" s="14">
        <v>27.1</v>
      </c>
      <c r="G13" s="4" t="s">
        <v>162</v>
      </c>
      <c r="H13" s="4">
        <f t="shared" si="0"/>
        <v>0.60399869282825658</v>
      </c>
      <c r="I13" s="4">
        <f t="shared" si="1"/>
        <v>6.2815864054138679E-2</v>
      </c>
    </row>
    <row r="14" spans="1:9" s="1" customFormat="1" x14ac:dyDescent="0.35">
      <c r="A14" s="15" t="s">
        <v>984</v>
      </c>
      <c r="B14" s="1" t="s">
        <v>69</v>
      </c>
      <c r="C14" s="2" t="s">
        <v>92</v>
      </c>
      <c r="D14" s="2" t="s">
        <v>94</v>
      </c>
      <c r="E14" s="5">
        <v>972</v>
      </c>
      <c r="F14" s="14">
        <v>27.2</v>
      </c>
      <c r="G14" s="4" t="s">
        <v>162</v>
      </c>
      <c r="H14" s="4">
        <f t="shared" si="0"/>
        <v>0.77578433174740491</v>
      </c>
      <c r="I14" s="4">
        <f t="shared" si="1"/>
        <v>8.068157050173011E-2</v>
      </c>
    </row>
    <row r="15" spans="1:9" s="1" customFormat="1" x14ac:dyDescent="0.35">
      <c r="A15" s="15" t="s">
        <v>984</v>
      </c>
      <c r="B15" s="1" t="s">
        <v>69</v>
      </c>
      <c r="C15" s="2" t="s">
        <v>92</v>
      </c>
      <c r="D15" s="2" t="s">
        <v>381</v>
      </c>
      <c r="E15" s="5">
        <v>924</v>
      </c>
      <c r="F15" s="14">
        <v>34.6</v>
      </c>
      <c r="G15" s="4" t="s">
        <v>162</v>
      </c>
      <c r="H15" s="4">
        <f t="shared" si="0"/>
        <v>0.41185442213237994</v>
      </c>
      <c r="I15" s="4">
        <f t="shared" si="1"/>
        <v>4.2832859901767509E-2</v>
      </c>
    </row>
    <row r="16" spans="1:9" s="1" customFormat="1" x14ac:dyDescent="0.35">
      <c r="A16" s="15" t="s">
        <v>984</v>
      </c>
      <c r="B16" s="1" t="s">
        <v>69</v>
      </c>
      <c r="C16" s="2" t="s">
        <v>92</v>
      </c>
      <c r="D16" s="2" t="s">
        <v>381</v>
      </c>
      <c r="E16" s="5">
        <v>966</v>
      </c>
      <c r="F16" s="14">
        <v>35.700000000000003</v>
      </c>
      <c r="G16" s="4" t="s">
        <v>162</v>
      </c>
      <c r="H16" s="4">
        <f t="shared" si="0"/>
        <v>0.44205363321799296</v>
      </c>
      <c r="I16" s="4">
        <f t="shared" si="1"/>
        <v>4.5973577854671266E-2</v>
      </c>
    </row>
    <row r="17" spans="1:9" s="1" customFormat="1" x14ac:dyDescent="0.35">
      <c r="A17" s="15" t="s">
        <v>703</v>
      </c>
      <c r="B17" s="1" t="s">
        <v>69</v>
      </c>
      <c r="C17" s="2" t="s">
        <v>92</v>
      </c>
      <c r="D17" s="2" t="s">
        <v>381</v>
      </c>
      <c r="E17" s="5">
        <v>870</v>
      </c>
      <c r="F17" s="14">
        <v>34.299999999999997</v>
      </c>
      <c r="G17" s="4" t="s">
        <v>162</v>
      </c>
      <c r="H17" s="4">
        <f t="shared" si="0"/>
        <v>0.34982394665488026</v>
      </c>
      <c r="I17" s="4">
        <f t="shared" si="1"/>
        <v>3.6381690452107547E-2</v>
      </c>
    </row>
    <row r="18" spans="1:9" s="1" customFormat="1" x14ac:dyDescent="0.35">
      <c r="A18" s="15" t="s">
        <v>984</v>
      </c>
      <c r="B18" s="1" t="s">
        <v>69</v>
      </c>
      <c r="C18" s="2" t="s">
        <v>92</v>
      </c>
      <c r="D18" s="2" t="s">
        <v>382</v>
      </c>
      <c r="E18" s="5">
        <v>1010</v>
      </c>
      <c r="F18" s="14">
        <v>27.6</v>
      </c>
      <c r="G18" s="4" t="s">
        <v>162</v>
      </c>
      <c r="H18" s="4">
        <f t="shared" si="0"/>
        <v>0.84532940164881321</v>
      </c>
      <c r="I18" s="4">
        <f t="shared" si="1"/>
        <v>8.7914257771476573E-2</v>
      </c>
    </row>
    <row r="19" spans="1:9" s="1" customFormat="1" x14ac:dyDescent="0.35">
      <c r="A19" s="15" t="s">
        <v>984</v>
      </c>
      <c r="B19" s="1" t="s">
        <v>69</v>
      </c>
      <c r="C19" s="2" t="s">
        <v>76</v>
      </c>
      <c r="D19" s="2" t="s">
        <v>383</v>
      </c>
      <c r="E19" s="5">
        <v>791</v>
      </c>
      <c r="F19" s="14">
        <v>33.200000000000003</v>
      </c>
      <c r="G19" s="4" t="s">
        <v>162</v>
      </c>
      <c r="H19" s="4">
        <f t="shared" si="0"/>
        <v>0.28062948575174185</v>
      </c>
      <c r="I19" s="4">
        <f t="shared" si="1"/>
        <v>2.9185466518181147E-2</v>
      </c>
    </row>
    <row r="20" spans="1:9" s="1" customFormat="1" x14ac:dyDescent="0.35">
      <c r="A20" s="15" t="s">
        <v>703</v>
      </c>
      <c r="B20" s="1" t="s">
        <v>69</v>
      </c>
      <c r="C20" s="2" t="s">
        <v>76</v>
      </c>
      <c r="D20" s="2" t="s">
        <v>829</v>
      </c>
      <c r="E20" s="5">
        <v>811</v>
      </c>
      <c r="F20" s="14">
        <v>34.700000000000003</v>
      </c>
      <c r="G20" s="4" t="s">
        <v>162</v>
      </c>
      <c r="H20" s="4">
        <f t="shared" si="0"/>
        <v>0.27687492785007761</v>
      </c>
      <c r="I20" s="4">
        <f t="shared" si="1"/>
        <v>2.8794992496408073E-2</v>
      </c>
    </row>
    <row r="21" spans="1:9" s="1" customFormat="1" x14ac:dyDescent="0.35">
      <c r="A21" s="15" t="s">
        <v>985</v>
      </c>
      <c r="B21" s="1" t="s">
        <v>69</v>
      </c>
      <c r="C21" s="2" t="s">
        <v>76</v>
      </c>
      <c r="D21" s="2" t="s">
        <v>77</v>
      </c>
      <c r="E21" s="5">
        <v>1220</v>
      </c>
      <c r="F21" s="14">
        <v>31</v>
      </c>
      <c r="G21" s="4" t="s">
        <v>162</v>
      </c>
      <c r="H21" s="4">
        <f t="shared" si="0"/>
        <v>1.1809625390218523</v>
      </c>
      <c r="I21" s="4">
        <f t="shared" si="1"/>
        <v>0.12282010405827262</v>
      </c>
    </row>
    <row r="22" spans="1:9" s="1" customFormat="1" x14ac:dyDescent="0.35">
      <c r="A22" s="15" t="s">
        <v>984</v>
      </c>
      <c r="B22" s="1" t="s">
        <v>69</v>
      </c>
      <c r="C22" s="2" t="s">
        <v>76</v>
      </c>
      <c r="D22" s="2" t="s">
        <v>384</v>
      </c>
      <c r="E22" s="5">
        <v>820</v>
      </c>
      <c r="F22" s="14">
        <v>30.4</v>
      </c>
      <c r="G22" s="4" t="s">
        <v>162</v>
      </c>
      <c r="H22" s="4">
        <f t="shared" si="0"/>
        <v>0.3728845654432133</v>
      </c>
      <c r="I22" s="4">
        <f t="shared" si="1"/>
        <v>3.8779994806094183E-2</v>
      </c>
    </row>
    <row r="23" spans="1:9" s="1" customFormat="1" x14ac:dyDescent="0.35">
      <c r="A23" s="15" t="s">
        <v>703</v>
      </c>
      <c r="B23" s="1" t="s">
        <v>69</v>
      </c>
      <c r="C23" s="2" t="s">
        <v>76</v>
      </c>
      <c r="D23" s="2" t="s">
        <v>384</v>
      </c>
      <c r="E23" s="5">
        <v>853</v>
      </c>
      <c r="F23" s="14">
        <v>30</v>
      </c>
      <c r="G23" s="4" t="s">
        <v>162</v>
      </c>
      <c r="H23" s="4">
        <f t="shared" si="0"/>
        <v>0.43100727569444447</v>
      </c>
      <c r="I23" s="4">
        <f t="shared" si="1"/>
        <v>4.4824756672222223E-2</v>
      </c>
    </row>
    <row r="24" spans="1:9" s="1" customFormat="1" x14ac:dyDescent="0.35">
      <c r="A24" s="15" t="s">
        <v>985</v>
      </c>
      <c r="B24" s="1" t="s">
        <v>69</v>
      </c>
      <c r="C24" s="2" t="s">
        <v>76</v>
      </c>
      <c r="D24" s="2" t="s">
        <v>81</v>
      </c>
      <c r="E24" s="5">
        <v>720</v>
      </c>
      <c r="F24" s="14">
        <v>27</v>
      </c>
      <c r="G24" s="4" t="s">
        <v>162</v>
      </c>
      <c r="H24" s="4">
        <f t="shared" si="0"/>
        <v>0.32</v>
      </c>
      <c r="I24" s="4">
        <f t="shared" si="1"/>
        <v>3.3279999999999997E-2</v>
      </c>
    </row>
    <row r="25" spans="1:9" s="1" customFormat="1" x14ac:dyDescent="0.35">
      <c r="A25" s="15" t="s">
        <v>984</v>
      </c>
      <c r="B25" s="1" t="s">
        <v>69</v>
      </c>
      <c r="C25" s="2" t="s">
        <v>76</v>
      </c>
      <c r="D25" s="2" t="s">
        <v>385</v>
      </c>
      <c r="E25" s="5">
        <v>803</v>
      </c>
      <c r="F25" s="14">
        <v>29.4</v>
      </c>
      <c r="G25" s="4" t="s">
        <v>162</v>
      </c>
      <c r="H25" s="4">
        <f t="shared" si="0"/>
        <v>0.37439668295039114</v>
      </c>
      <c r="I25" s="4">
        <f t="shared" si="1"/>
        <v>3.8937255026840673E-2</v>
      </c>
    </row>
    <row r="26" spans="1:9" s="1" customFormat="1" x14ac:dyDescent="0.35">
      <c r="A26" s="15" t="s">
        <v>984</v>
      </c>
      <c r="B26" s="1" t="s">
        <v>69</v>
      </c>
      <c r="C26" s="2" t="s">
        <v>76</v>
      </c>
      <c r="D26" s="2" t="s">
        <v>385</v>
      </c>
      <c r="E26" s="5">
        <v>768</v>
      </c>
      <c r="F26" s="14">
        <v>27.7</v>
      </c>
      <c r="G26" s="4" t="s">
        <v>162</v>
      </c>
      <c r="H26" s="4">
        <f t="shared" si="0"/>
        <v>0.36898111535403827</v>
      </c>
      <c r="I26" s="4">
        <f t="shared" si="1"/>
        <v>3.8374035996819975E-2</v>
      </c>
    </row>
    <row r="27" spans="1:9" s="1" customFormat="1" x14ac:dyDescent="0.35">
      <c r="A27" s="15" t="s">
        <v>984</v>
      </c>
      <c r="B27" s="1" t="s">
        <v>69</v>
      </c>
      <c r="C27" s="2" t="s">
        <v>76</v>
      </c>
      <c r="D27" s="2" t="s">
        <v>385</v>
      </c>
      <c r="E27" s="5">
        <v>815</v>
      </c>
      <c r="F27" s="14">
        <v>30.5</v>
      </c>
      <c r="G27" s="4" t="s">
        <v>162</v>
      </c>
      <c r="H27" s="4">
        <f t="shared" si="0"/>
        <v>0.36370826054823968</v>
      </c>
      <c r="I27" s="4">
        <f t="shared" si="1"/>
        <v>3.7825659097016934E-2</v>
      </c>
    </row>
    <row r="28" spans="1:9" s="1" customFormat="1" x14ac:dyDescent="0.35">
      <c r="A28" s="15" t="s">
        <v>984</v>
      </c>
      <c r="B28" s="1" t="s">
        <v>69</v>
      </c>
      <c r="C28" s="2" t="s">
        <v>76</v>
      </c>
      <c r="D28" s="2" t="s">
        <v>385</v>
      </c>
      <c r="E28" s="5">
        <v>786</v>
      </c>
      <c r="F28" s="14">
        <v>34.6</v>
      </c>
      <c r="G28" s="4" t="s">
        <v>162</v>
      </c>
      <c r="H28" s="4">
        <f t="shared" si="0"/>
        <v>0.25351021166761334</v>
      </c>
      <c r="I28" s="4">
        <f t="shared" si="1"/>
        <v>2.6365062013431789E-2</v>
      </c>
    </row>
    <row r="29" spans="1:9" s="1" customFormat="1" x14ac:dyDescent="0.35">
      <c r="A29" s="15" t="s">
        <v>703</v>
      </c>
      <c r="B29" s="1" t="s">
        <v>69</v>
      </c>
      <c r="C29" s="2" t="s">
        <v>76</v>
      </c>
      <c r="D29" s="2" t="s">
        <v>385</v>
      </c>
      <c r="E29" s="5">
        <v>850</v>
      </c>
      <c r="F29" s="14">
        <v>31</v>
      </c>
      <c r="G29" s="4" t="s">
        <v>162</v>
      </c>
      <c r="H29" s="4">
        <f t="shared" si="0"/>
        <v>0.39940491675338191</v>
      </c>
      <c r="I29" s="4">
        <f t="shared" si="1"/>
        <v>4.1538111342351712E-2</v>
      </c>
    </row>
    <row r="30" spans="1:9" s="1" customFormat="1" x14ac:dyDescent="0.35">
      <c r="A30" s="15" t="s">
        <v>985</v>
      </c>
      <c r="B30" s="1" t="s">
        <v>69</v>
      </c>
      <c r="C30" s="2" t="s">
        <v>76</v>
      </c>
      <c r="D30" s="2" t="s">
        <v>82</v>
      </c>
      <c r="E30" s="5">
        <v>910</v>
      </c>
      <c r="F30" s="14">
        <v>29</v>
      </c>
      <c r="G30" s="4" t="s">
        <v>162</v>
      </c>
      <c r="H30" s="4">
        <f t="shared" si="0"/>
        <v>0.56002601070154578</v>
      </c>
      <c r="I30" s="4">
        <f t="shared" si="1"/>
        <v>5.8242705112960758E-2</v>
      </c>
    </row>
    <row r="31" spans="1:9" s="1" customFormat="1" x14ac:dyDescent="0.35">
      <c r="A31" s="15" t="s">
        <v>984</v>
      </c>
      <c r="B31" s="1" t="s">
        <v>69</v>
      </c>
      <c r="C31" s="2" t="s">
        <v>76</v>
      </c>
      <c r="D31" s="2" t="s">
        <v>82</v>
      </c>
      <c r="E31" s="5">
        <v>846</v>
      </c>
      <c r="F31" s="14">
        <v>28.5</v>
      </c>
      <c r="G31" s="4" t="s">
        <v>162</v>
      </c>
      <c r="H31" s="4">
        <f t="shared" si="0"/>
        <v>0.46590930747922438</v>
      </c>
      <c r="I31" s="4">
        <f t="shared" si="1"/>
        <v>4.8454567977839334E-2</v>
      </c>
    </row>
    <row r="32" spans="1:9" s="1" customFormat="1" x14ac:dyDescent="0.35">
      <c r="A32" s="15" t="s">
        <v>984</v>
      </c>
      <c r="B32" s="1" t="s">
        <v>69</v>
      </c>
      <c r="C32" s="2" t="s">
        <v>76</v>
      </c>
      <c r="D32" s="2" t="s">
        <v>82</v>
      </c>
      <c r="E32" s="5">
        <v>847</v>
      </c>
      <c r="F32" s="14">
        <v>30.1</v>
      </c>
      <c r="G32" s="4" t="s">
        <v>162</v>
      </c>
      <c r="H32" s="4">
        <f t="shared" si="0"/>
        <v>0.41917681855056782</v>
      </c>
      <c r="I32" s="4">
        <f t="shared" si="1"/>
        <v>4.3594389129259052E-2</v>
      </c>
    </row>
    <row r="33" spans="1:9" s="1" customFormat="1" x14ac:dyDescent="0.35">
      <c r="A33" s="15" t="s">
        <v>985</v>
      </c>
      <c r="B33" s="1" t="s">
        <v>69</v>
      </c>
      <c r="C33" s="2" t="s">
        <v>76</v>
      </c>
      <c r="D33" s="2" t="s">
        <v>66</v>
      </c>
      <c r="E33" s="5">
        <v>1080</v>
      </c>
      <c r="F33" s="14">
        <v>38</v>
      </c>
      <c r="G33" s="4" t="s">
        <v>162</v>
      </c>
      <c r="H33" s="4">
        <f t="shared" si="0"/>
        <v>0.5452354570637119</v>
      </c>
      <c r="I33" s="4">
        <f t="shared" si="1"/>
        <v>5.6704487534626043E-2</v>
      </c>
    </row>
    <row r="34" spans="1:9" s="1" customFormat="1" x14ac:dyDescent="0.35">
      <c r="A34" s="15" t="s">
        <v>985</v>
      </c>
      <c r="B34" s="1" t="s">
        <v>69</v>
      </c>
      <c r="C34" s="2" t="s">
        <v>76</v>
      </c>
      <c r="D34" s="2" t="s">
        <v>83</v>
      </c>
      <c r="E34" s="5">
        <v>940</v>
      </c>
      <c r="F34" s="14">
        <v>29</v>
      </c>
      <c r="G34" s="4" t="s">
        <v>162</v>
      </c>
      <c r="H34" s="4">
        <f t="shared" ref="H34:H65" si="2">(E34^3/F34^2)/(1.6*10^6)</f>
        <v>0.61725921521997629</v>
      </c>
      <c r="I34" s="4">
        <f t="shared" ref="I34:I65" si="3">(0.104*E34^3/F34^2)/(1.6*10^6)</f>
        <v>6.4194958382877532E-2</v>
      </c>
    </row>
    <row r="35" spans="1:9" s="1" customFormat="1" x14ac:dyDescent="0.35">
      <c r="A35" s="15" t="s">
        <v>984</v>
      </c>
      <c r="B35" s="1" t="s">
        <v>69</v>
      </c>
      <c r="C35" s="2" t="s">
        <v>76</v>
      </c>
      <c r="D35" s="2" t="s">
        <v>83</v>
      </c>
      <c r="E35" s="5">
        <v>881</v>
      </c>
      <c r="F35" s="14">
        <v>30.1</v>
      </c>
      <c r="G35" s="4" t="s">
        <v>162</v>
      </c>
      <c r="H35" s="4">
        <f t="shared" si="2"/>
        <v>0.47170963965629509</v>
      </c>
      <c r="I35" s="4">
        <f t="shared" si="3"/>
        <v>4.9057802524254693E-2</v>
      </c>
    </row>
    <row r="36" spans="1:9" s="1" customFormat="1" x14ac:dyDescent="0.35">
      <c r="A36" s="15" t="s">
        <v>703</v>
      </c>
      <c r="B36" s="1" t="s">
        <v>69</v>
      </c>
      <c r="C36" s="2" t="s">
        <v>76</v>
      </c>
      <c r="D36" s="2" t="s">
        <v>830</v>
      </c>
      <c r="E36" s="5">
        <v>880</v>
      </c>
      <c r="F36" s="14">
        <v>25</v>
      </c>
      <c r="G36" s="4" t="s">
        <v>162</v>
      </c>
      <c r="H36" s="4">
        <f t="shared" si="2"/>
        <v>0.68147199999999997</v>
      </c>
      <c r="I36" s="4">
        <f t="shared" si="3"/>
        <v>7.0873088000000001E-2</v>
      </c>
    </row>
    <row r="37" spans="1:9" s="1" customFormat="1" x14ac:dyDescent="0.35">
      <c r="A37" s="15" t="s">
        <v>703</v>
      </c>
      <c r="B37" s="1" t="s">
        <v>69</v>
      </c>
      <c r="C37" s="2" t="s">
        <v>76</v>
      </c>
      <c r="D37" s="2" t="s">
        <v>831</v>
      </c>
      <c r="E37" s="5">
        <v>1100</v>
      </c>
      <c r="F37" s="14">
        <v>32</v>
      </c>
      <c r="G37" s="4" t="s">
        <v>162</v>
      </c>
      <c r="H37" s="4">
        <f t="shared" si="2"/>
        <v>0.8123779296875</v>
      </c>
      <c r="I37" s="4">
        <f t="shared" si="3"/>
        <v>8.4487304687500001E-2</v>
      </c>
    </row>
    <row r="38" spans="1:9" s="1" customFormat="1" x14ac:dyDescent="0.35">
      <c r="A38" s="15" t="s">
        <v>703</v>
      </c>
      <c r="B38" s="1" t="s">
        <v>69</v>
      </c>
      <c r="C38" s="2" t="s">
        <v>70</v>
      </c>
      <c r="D38" s="2" t="s">
        <v>832</v>
      </c>
      <c r="E38" s="5">
        <v>634</v>
      </c>
      <c r="F38" s="14">
        <v>26.7</v>
      </c>
      <c r="G38" s="4" t="s">
        <v>162</v>
      </c>
      <c r="H38" s="4">
        <f t="shared" si="2"/>
        <v>0.22342165691761703</v>
      </c>
      <c r="I38" s="4">
        <f t="shared" si="3"/>
        <v>2.3235852319432169E-2</v>
      </c>
    </row>
    <row r="39" spans="1:9" s="1" customFormat="1" x14ac:dyDescent="0.35">
      <c r="A39" s="15" t="s">
        <v>985</v>
      </c>
      <c r="B39" s="1" t="s">
        <v>69</v>
      </c>
      <c r="C39" s="2" t="s">
        <v>70</v>
      </c>
      <c r="D39" s="2" t="s">
        <v>71</v>
      </c>
      <c r="E39" s="5">
        <v>520</v>
      </c>
      <c r="F39" s="14">
        <v>26</v>
      </c>
      <c r="G39" s="4" t="s">
        <v>162</v>
      </c>
      <c r="H39" s="4">
        <f t="shared" si="2"/>
        <v>0.13</v>
      </c>
      <c r="I39" s="4">
        <f t="shared" si="3"/>
        <v>1.3520000000000001E-2</v>
      </c>
    </row>
    <row r="40" spans="1:9" s="1" customFormat="1" x14ac:dyDescent="0.35">
      <c r="A40" s="15" t="s">
        <v>703</v>
      </c>
      <c r="B40" s="1" t="s">
        <v>69</v>
      </c>
      <c r="C40" s="2" t="s">
        <v>70</v>
      </c>
      <c r="D40" s="2" t="s">
        <v>71</v>
      </c>
      <c r="E40" s="5">
        <v>450</v>
      </c>
      <c r="F40" s="14">
        <v>26.4</v>
      </c>
      <c r="G40" s="4" t="s">
        <v>162</v>
      </c>
      <c r="H40" s="4">
        <f t="shared" si="2"/>
        <v>8.1716490185950424E-2</v>
      </c>
      <c r="I40" s="4">
        <f t="shared" si="3"/>
        <v>8.4985149793388431E-3</v>
      </c>
    </row>
    <row r="41" spans="1:9" s="1" customFormat="1" x14ac:dyDescent="0.35">
      <c r="A41" s="15" t="s">
        <v>984</v>
      </c>
      <c r="B41" s="1" t="s">
        <v>69</v>
      </c>
      <c r="C41" s="2" t="s">
        <v>70</v>
      </c>
      <c r="D41" s="2" t="s">
        <v>386</v>
      </c>
      <c r="E41" s="5">
        <v>889</v>
      </c>
      <c r="F41" s="14">
        <v>32.1</v>
      </c>
      <c r="G41" s="4" t="s">
        <v>162</v>
      </c>
      <c r="H41" s="4">
        <f t="shared" si="2"/>
        <v>0.42616250388194987</v>
      </c>
      <c r="I41" s="4">
        <f t="shared" si="3"/>
        <v>4.4320900403722788E-2</v>
      </c>
    </row>
    <row r="42" spans="1:9" s="1" customFormat="1" x14ac:dyDescent="0.35">
      <c r="A42" s="15" t="s">
        <v>985</v>
      </c>
      <c r="B42" s="1" t="s">
        <v>69</v>
      </c>
      <c r="C42" s="2" t="s">
        <v>70</v>
      </c>
      <c r="D42" s="2" t="s">
        <v>72</v>
      </c>
      <c r="E42" s="5">
        <v>600</v>
      </c>
      <c r="F42" s="14">
        <v>30</v>
      </c>
      <c r="G42" s="4" t="s">
        <v>162</v>
      </c>
      <c r="H42" s="4">
        <f t="shared" si="2"/>
        <v>0.15</v>
      </c>
      <c r="I42" s="4">
        <f t="shared" si="3"/>
        <v>1.5599999999999999E-2</v>
      </c>
    </row>
    <row r="43" spans="1:9" s="1" customFormat="1" x14ac:dyDescent="0.35">
      <c r="A43" s="15" t="s">
        <v>984</v>
      </c>
      <c r="B43" s="1" t="s">
        <v>69</v>
      </c>
      <c r="C43" s="2" t="s">
        <v>70</v>
      </c>
      <c r="D43" s="2" t="s">
        <v>72</v>
      </c>
      <c r="E43" s="5">
        <v>590</v>
      </c>
      <c r="F43" s="14">
        <v>26</v>
      </c>
      <c r="G43" s="4" t="s">
        <v>162</v>
      </c>
      <c r="H43" s="4">
        <f t="shared" si="2"/>
        <v>0.18988443047337278</v>
      </c>
      <c r="I43" s="4">
        <f t="shared" si="3"/>
        <v>1.9747980769230768E-2</v>
      </c>
    </row>
    <row r="44" spans="1:9" s="1" customFormat="1" x14ac:dyDescent="0.35">
      <c r="A44" s="15" t="s">
        <v>984</v>
      </c>
      <c r="B44" s="1" t="s">
        <v>69</v>
      </c>
      <c r="C44" s="2" t="s">
        <v>70</v>
      </c>
      <c r="D44" s="2" t="s">
        <v>72</v>
      </c>
      <c r="E44" s="5">
        <v>589</v>
      </c>
      <c r="F44" s="14">
        <v>28.5</v>
      </c>
      <c r="G44" s="4" t="s">
        <v>162</v>
      </c>
      <c r="H44" s="4">
        <f t="shared" si="2"/>
        <v>0.15723027777777776</v>
      </c>
      <c r="I44" s="4">
        <f t="shared" si="3"/>
        <v>1.6351948888888891E-2</v>
      </c>
    </row>
    <row r="45" spans="1:9" s="1" customFormat="1" x14ac:dyDescent="0.35">
      <c r="A45" s="15" t="s">
        <v>984</v>
      </c>
      <c r="B45" s="1" t="s">
        <v>69</v>
      </c>
      <c r="C45" s="2" t="s">
        <v>70</v>
      </c>
      <c r="D45" s="2" t="s">
        <v>72</v>
      </c>
      <c r="E45" s="5">
        <v>618</v>
      </c>
      <c r="F45" s="14">
        <v>30.9</v>
      </c>
      <c r="G45" s="4" t="s">
        <v>162</v>
      </c>
      <c r="H45" s="4">
        <f t="shared" si="2"/>
        <v>0.1545</v>
      </c>
      <c r="I45" s="4">
        <f t="shared" si="3"/>
        <v>1.6067999999999999E-2</v>
      </c>
    </row>
    <row r="46" spans="1:9" s="1" customFormat="1" x14ac:dyDescent="0.35">
      <c r="A46" s="15" t="s">
        <v>985</v>
      </c>
      <c r="B46" s="1" t="s">
        <v>69</v>
      </c>
      <c r="C46" s="2" t="s">
        <v>70</v>
      </c>
      <c r="D46" s="2" t="s">
        <v>75</v>
      </c>
      <c r="E46" s="5">
        <v>660</v>
      </c>
      <c r="F46" s="14">
        <v>27</v>
      </c>
      <c r="G46" s="4" t="s">
        <v>162</v>
      </c>
      <c r="H46" s="4">
        <f t="shared" si="2"/>
        <v>0.2464814814814815</v>
      </c>
      <c r="I46" s="4">
        <f t="shared" si="3"/>
        <v>2.5634074074074073E-2</v>
      </c>
    </row>
    <row r="47" spans="1:9" s="1" customFormat="1" x14ac:dyDescent="0.35">
      <c r="A47" s="15" t="s">
        <v>703</v>
      </c>
      <c r="B47" s="1" t="s">
        <v>69</v>
      </c>
      <c r="C47" s="2" t="s">
        <v>70</v>
      </c>
      <c r="D47" s="2" t="s">
        <v>75</v>
      </c>
      <c r="E47" s="5">
        <v>670</v>
      </c>
      <c r="F47" s="14">
        <v>31</v>
      </c>
      <c r="G47" s="4" t="s">
        <v>162</v>
      </c>
      <c r="H47" s="4">
        <f t="shared" si="2"/>
        <v>0.19560548907388137</v>
      </c>
      <c r="I47" s="4">
        <f t="shared" si="3"/>
        <v>2.0342970863683665E-2</v>
      </c>
    </row>
    <row r="48" spans="1:9" s="1" customFormat="1" x14ac:dyDescent="0.35">
      <c r="A48" s="15" t="s">
        <v>703</v>
      </c>
      <c r="B48" s="1" t="s">
        <v>69</v>
      </c>
      <c r="C48" s="2" t="s">
        <v>70</v>
      </c>
      <c r="D48" s="2" t="s">
        <v>833</v>
      </c>
      <c r="E48" s="5">
        <v>790</v>
      </c>
      <c r="F48" s="14">
        <v>34.700000000000003</v>
      </c>
      <c r="G48" s="4" t="s">
        <v>162</v>
      </c>
      <c r="H48" s="4">
        <f t="shared" si="2"/>
        <v>0.25591888895348353</v>
      </c>
      <c r="I48" s="4">
        <f t="shared" si="3"/>
        <v>2.6615564451162286E-2</v>
      </c>
    </row>
    <row r="49" spans="1:9" s="1" customFormat="1" x14ac:dyDescent="0.35">
      <c r="A49" s="15" t="s">
        <v>985</v>
      </c>
      <c r="B49" s="1" t="s">
        <v>69</v>
      </c>
      <c r="C49" s="2" t="s">
        <v>70</v>
      </c>
      <c r="D49" s="2" t="s">
        <v>78</v>
      </c>
      <c r="E49" s="5">
        <v>600</v>
      </c>
      <c r="F49" s="14">
        <v>25</v>
      </c>
      <c r="G49" s="4" t="s">
        <v>162</v>
      </c>
      <c r="H49" s="4">
        <f t="shared" si="2"/>
        <v>0.216</v>
      </c>
      <c r="I49" s="4">
        <f t="shared" si="3"/>
        <v>2.2464000000000001E-2</v>
      </c>
    </row>
    <row r="50" spans="1:9" s="1" customFormat="1" x14ac:dyDescent="0.35">
      <c r="A50" s="15" t="s">
        <v>984</v>
      </c>
      <c r="B50" s="1" t="s">
        <v>69</v>
      </c>
      <c r="C50" s="2" t="s">
        <v>70</v>
      </c>
      <c r="D50" s="2" t="s">
        <v>78</v>
      </c>
      <c r="E50" s="5">
        <v>575</v>
      </c>
      <c r="F50" s="14">
        <v>28</v>
      </c>
      <c r="G50" s="4" t="s">
        <v>162</v>
      </c>
      <c r="H50" s="4">
        <f t="shared" si="2"/>
        <v>0.15155402981505101</v>
      </c>
      <c r="I50" s="4">
        <f t="shared" si="3"/>
        <v>1.5761619100765307E-2</v>
      </c>
    </row>
    <row r="51" spans="1:9" s="1" customFormat="1" x14ac:dyDescent="0.35">
      <c r="A51" s="15" t="s">
        <v>984</v>
      </c>
      <c r="B51" s="1" t="s">
        <v>69</v>
      </c>
      <c r="C51" s="2" t="s">
        <v>70</v>
      </c>
      <c r="D51" s="2" t="s">
        <v>78</v>
      </c>
      <c r="E51" s="5">
        <v>569</v>
      </c>
      <c r="F51" s="14">
        <v>26.6</v>
      </c>
      <c r="G51" s="4" t="s">
        <v>162</v>
      </c>
      <c r="H51" s="4">
        <f t="shared" si="2"/>
        <v>0.16272472387500705</v>
      </c>
      <c r="I51" s="4">
        <f t="shared" si="3"/>
        <v>1.6923371283000734E-2</v>
      </c>
    </row>
    <row r="52" spans="1:9" s="1" customFormat="1" x14ac:dyDescent="0.35">
      <c r="A52" s="15" t="s">
        <v>984</v>
      </c>
      <c r="B52" s="1" t="s">
        <v>69</v>
      </c>
      <c r="C52" s="2" t="s">
        <v>70</v>
      </c>
      <c r="D52" s="2" t="s">
        <v>78</v>
      </c>
      <c r="E52" s="5">
        <v>558</v>
      </c>
      <c r="F52" s="14">
        <v>29.1</v>
      </c>
      <c r="G52" s="4" t="s">
        <v>162</v>
      </c>
      <c r="H52" s="4">
        <f t="shared" si="2"/>
        <v>0.1282320650441067</v>
      </c>
      <c r="I52" s="4">
        <f t="shared" si="3"/>
        <v>1.3336134764587096E-2</v>
      </c>
    </row>
    <row r="53" spans="1:9" s="1" customFormat="1" x14ac:dyDescent="0.35">
      <c r="A53" s="15" t="s">
        <v>984</v>
      </c>
      <c r="B53" s="1" t="s">
        <v>69</v>
      </c>
      <c r="C53" s="2" t="s">
        <v>70</v>
      </c>
      <c r="D53" s="2" t="s">
        <v>78</v>
      </c>
      <c r="E53" s="5">
        <v>624</v>
      </c>
      <c r="F53" s="14">
        <v>29.2</v>
      </c>
      <c r="G53" s="4" t="s">
        <v>162</v>
      </c>
      <c r="H53" s="4">
        <f t="shared" si="2"/>
        <v>0.17810170763745545</v>
      </c>
      <c r="I53" s="4">
        <f t="shared" si="3"/>
        <v>1.8522577594295365E-2</v>
      </c>
    </row>
    <row r="54" spans="1:9" s="1" customFormat="1" x14ac:dyDescent="0.35">
      <c r="A54" s="15" t="s">
        <v>984</v>
      </c>
      <c r="B54" s="1" t="s">
        <v>69</v>
      </c>
      <c r="C54" s="2" t="s">
        <v>70</v>
      </c>
      <c r="D54" s="2" t="s">
        <v>78</v>
      </c>
      <c r="E54" s="5">
        <v>627</v>
      </c>
      <c r="F54" s="14">
        <v>30.6</v>
      </c>
      <c r="G54" s="4" t="s">
        <v>162</v>
      </c>
      <c r="H54" s="4">
        <f t="shared" si="2"/>
        <v>0.16452798803344865</v>
      </c>
      <c r="I54" s="4">
        <f t="shared" si="3"/>
        <v>1.7110910755478659E-2</v>
      </c>
    </row>
    <row r="55" spans="1:9" s="1" customFormat="1" x14ac:dyDescent="0.35">
      <c r="A55" s="15" t="s">
        <v>985</v>
      </c>
      <c r="B55" s="1" t="s">
        <v>69</v>
      </c>
      <c r="C55" s="2" t="s">
        <v>70</v>
      </c>
      <c r="D55" s="2" t="s">
        <v>79</v>
      </c>
      <c r="E55" s="5">
        <v>590</v>
      </c>
      <c r="F55" s="14">
        <v>25</v>
      </c>
      <c r="G55" s="4" t="s">
        <v>162</v>
      </c>
      <c r="H55" s="4">
        <f t="shared" si="2"/>
        <v>0.20537900000000001</v>
      </c>
      <c r="I55" s="4">
        <f t="shared" si="3"/>
        <v>2.1359416000000003E-2</v>
      </c>
    </row>
    <row r="56" spans="1:9" s="1" customFormat="1" x14ac:dyDescent="0.35">
      <c r="A56" s="15" t="s">
        <v>984</v>
      </c>
      <c r="B56" s="1" t="s">
        <v>69</v>
      </c>
      <c r="C56" s="2" t="s">
        <v>70</v>
      </c>
      <c r="D56" s="2" t="s">
        <v>79</v>
      </c>
      <c r="E56" s="5">
        <v>599</v>
      </c>
      <c r="F56" s="14">
        <v>29.2</v>
      </c>
      <c r="G56" s="4" t="s">
        <v>162</v>
      </c>
      <c r="H56" s="4">
        <f t="shared" si="2"/>
        <v>0.15754142941335147</v>
      </c>
      <c r="I56" s="4">
        <f t="shared" si="3"/>
        <v>1.6384308658988555E-2</v>
      </c>
    </row>
    <row r="57" spans="1:9" s="1" customFormat="1" x14ac:dyDescent="0.35">
      <c r="A57" s="15" t="s">
        <v>984</v>
      </c>
      <c r="B57" s="1" t="s">
        <v>69</v>
      </c>
      <c r="C57" s="2" t="s">
        <v>70</v>
      </c>
      <c r="D57" s="2" t="s">
        <v>79</v>
      </c>
      <c r="E57" s="5">
        <v>550</v>
      </c>
      <c r="F57" s="14">
        <v>33.1</v>
      </c>
      <c r="G57" s="4" t="s">
        <v>162</v>
      </c>
      <c r="H57" s="4">
        <f t="shared" si="2"/>
        <v>9.4910027290733001E-2</v>
      </c>
      <c r="I57" s="4">
        <f t="shared" si="3"/>
        <v>9.8706428382362328E-3</v>
      </c>
    </row>
    <row r="58" spans="1:9" s="1" customFormat="1" x14ac:dyDescent="0.35">
      <c r="A58" s="15" t="s">
        <v>984</v>
      </c>
      <c r="B58" s="1" t="s">
        <v>69</v>
      </c>
      <c r="C58" s="2" t="s">
        <v>70</v>
      </c>
      <c r="D58" s="2" t="s">
        <v>79</v>
      </c>
      <c r="E58" s="5">
        <v>546</v>
      </c>
      <c r="F58" s="14">
        <v>28.5</v>
      </c>
      <c r="G58" s="4" t="s">
        <v>162</v>
      </c>
      <c r="H58" s="4">
        <f t="shared" si="2"/>
        <v>0.12524725761772854</v>
      </c>
      <c r="I58" s="4">
        <f t="shared" si="3"/>
        <v>1.3025714792243766E-2</v>
      </c>
    </row>
    <row r="59" spans="1:9" s="1" customFormat="1" x14ac:dyDescent="0.35">
      <c r="A59" s="15" t="s">
        <v>985</v>
      </c>
      <c r="B59" s="1" t="s">
        <v>69</v>
      </c>
      <c r="C59" s="2" t="s">
        <v>70</v>
      </c>
      <c r="D59" s="2" t="s">
        <v>80</v>
      </c>
      <c r="E59" s="5">
        <v>580</v>
      </c>
      <c r="F59" s="14">
        <v>25</v>
      </c>
      <c r="G59" s="4" t="s">
        <v>162</v>
      </c>
      <c r="H59" s="4">
        <f t="shared" si="2"/>
        <v>0.19511200000000001</v>
      </c>
      <c r="I59" s="4">
        <f t="shared" si="3"/>
        <v>2.0291647999999999E-2</v>
      </c>
    </row>
    <row r="60" spans="1:9" s="1" customFormat="1" x14ac:dyDescent="0.35">
      <c r="A60" s="15" t="s">
        <v>984</v>
      </c>
      <c r="B60" s="1" t="s">
        <v>69</v>
      </c>
      <c r="C60" s="2" t="s">
        <v>70</v>
      </c>
      <c r="D60" s="2" t="s">
        <v>387</v>
      </c>
      <c r="E60" s="5">
        <v>538</v>
      </c>
      <c r="F60" s="14">
        <v>22.1</v>
      </c>
      <c r="G60" s="4" t="s">
        <v>162</v>
      </c>
      <c r="H60" s="4">
        <f t="shared" si="2"/>
        <v>0.19927017260088858</v>
      </c>
      <c r="I60" s="4">
        <f t="shared" si="3"/>
        <v>2.0724097950492411E-2</v>
      </c>
    </row>
    <row r="61" spans="1:9" s="1" customFormat="1" x14ac:dyDescent="0.35">
      <c r="A61" s="15" t="s">
        <v>703</v>
      </c>
      <c r="B61" s="1" t="s">
        <v>69</v>
      </c>
      <c r="C61" s="2" t="s">
        <v>70</v>
      </c>
      <c r="D61" s="2" t="s">
        <v>834</v>
      </c>
      <c r="E61" s="5">
        <v>560</v>
      </c>
      <c r="F61" s="14">
        <v>30</v>
      </c>
      <c r="G61" s="4" t="s">
        <v>162</v>
      </c>
      <c r="H61" s="4">
        <f t="shared" si="2"/>
        <v>0.12195555555555555</v>
      </c>
      <c r="I61" s="4">
        <f t="shared" si="3"/>
        <v>1.2683377777777777E-2</v>
      </c>
    </row>
    <row r="62" spans="1:9" s="1" customFormat="1" x14ac:dyDescent="0.35">
      <c r="A62" s="15" t="s">
        <v>984</v>
      </c>
      <c r="B62" s="1" t="s">
        <v>69</v>
      </c>
      <c r="C62" s="2" t="s">
        <v>70</v>
      </c>
      <c r="D62" s="2" t="s">
        <v>388</v>
      </c>
      <c r="E62" s="5">
        <v>628</v>
      </c>
      <c r="F62" s="14">
        <v>26.4</v>
      </c>
      <c r="G62" s="4" t="s">
        <v>162</v>
      </c>
      <c r="H62" s="4">
        <f t="shared" si="2"/>
        <v>0.22210129706152434</v>
      </c>
      <c r="I62" s="4">
        <f t="shared" si="3"/>
        <v>2.3098534894398531E-2</v>
      </c>
    </row>
    <row r="63" spans="1:9" s="1" customFormat="1" x14ac:dyDescent="0.35">
      <c r="A63" s="15" t="s">
        <v>985</v>
      </c>
      <c r="B63" s="1" t="s">
        <v>69</v>
      </c>
      <c r="C63" s="2" t="s">
        <v>89</v>
      </c>
      <c r="D63" s="2" t="s">
        <v>90</v>
      </c>
      <c r="E63" s="5">
        <v>810</v>
      </c>
      <c r="F63" s="14">
        <v>30</v>
      </c>
      <c r="G63" s="4" t="s">
        <v>162</v>
      </c>
      <c r="H63" s="4">
        <f t="shared" si="2"/>
        <v>0.36905624999999997</v>
      </c>
      <c r="I63" s="4">
        <f t="shared" si="3"/>
        <v>3.8381850000000002E-2</v>
      </c>
    </row>
    <row r="64" spans="1:9" s="1" customFormat="1" x14ac:dyDescent="0.35">
      <c r="A64" s="15" t="s">
        <v>985</v>
      </c>
      <c r="B64" s="1" t="s">
        <v>69</v>
      </c>
      <c r="C64" s="2" t="s">
        <v>89</v>
      </c>
      <c r="D64" s="2" t="s">
        <v>91</v>
      </c>
      <c r="E64" s="5">
        <v>740</v>
      </c>
      <c r="F64" s="14">
        <v>26</v>
      </c>
      <c r="G64" s="4" t="s">
        <v>162</v>
      </c>
      <c r="H64" s="4">
        <f t="shared" si="2"/>
        <v>0.37465236686390535</v>
      </c>
      <c r="I64" s="4">
        <f t="shared" si="3"/>
        <v>3.8963846153846154E-2</v>
      </c>
    </row>
    <row r="65" spans="1:9" s="1" customFormat="1" x14ac:dyDescent="0.35">
      <c r="A65" s="15" t="s">
        <v>984</v>
      </c>
      <c r="B65" s="1" t="s">
        <v>69</v>
      </c>
      <c r="C65" s="2" t="s">
        <v>89</v>
      </c>
      <c r="D65" s="2" t="s">
        <v>91</v>
      </c>
      <c r="E65" s="5">
        <v>784</v>
      </c>
      <c r="F65" s="14">
        <v>30</v>
      </c>
      <c r="G65" s="4" t="s">
        <v>162</v>
      </c>
      <c r="H65" s="4">
        <f t="shared" si="2"/>
        <v>0.3346460444444444</v>
      </c>
      <c r="I65" s="4">
        <f t="shared" si="3"/>
        <v>3.4803188622222217E-2</v>
      </c>
    </row>
    <row r="66" spans="1:9" s="1" customFormat="1" x14ac:dyDescent="0.35">
      <c r="A66" s="15" t="s">
        <v>984</v>
      </c>
      <c r="B66" s="1" t="s">
        <v>69</v>
      </c>
      <c r="C66" s="2" t="s">
        <v>89</v>
      </c>
      <c r="D66" s="2" t="s">
        <v>91</v>
      </c>
      <c r="E66" s="5">
        <v>934</v>
      </c>
      <c r="F66" s="14">
        <v>34.299999999999997</v>
      </c>
      <c r="G66" s="4" t="s">
        <v>162</v>
      </c>
      <c r="H66" s="4">
        <f t="shared" ref="H66:H97" si="4">(E66^3/F66^2)/(1.6*10^6)</f>
        <v>0.43284500080748672</v>
      </c>
      <c r="I66" s="4">
        <f t="shared" ref="I66:I97" si="5">(0.104*E66^3/F66^2)/(1.6*10^6)</f>
        <v>4.5015880083978617E-2</v>
      </c>
    </row>
    <row r="67" spans="1:9" s="1" customFormat="1" x14ac:dyDescent="0.35">
      <c r="A67" s="15" t="s">
        <v>984</v>
      </c>
      <c r="B67" s="1" t="s">
        <v>69</v>
      </c>
      <c r="C67" s="2" t="s">
        <v>89</v>
      </c>
      <c r="D67" s="2" t="s">
        <v>91</v>
      </c>
      <c r="E67" s="5">
        <v>660</v>
      </c>
      <c r="F67" s="14">
        <v>31.3</v>
      </c>
      <c r="G67" s="4" t="s">
        <v>162</v>
      </c>
      <c r="H67" s="4">
        <f t="shared" si="4"/>
        <v>0.18341005828374279</v>
      </c>
      <c r="I67" s="4">
        <f t="shared" si="5"/>
        <v>1.9074646061509253E-2</v>
      </c>
    </row>
    <row r="68" spans="1:9" s="1" customFormat="1" x14ac:dyDescent="0.35">
      <c r="A68" s="15" t="s">
        <v>985</v>
      </c>
      <c r="B68" s="1" t="s">
        <v>69</v>
      </c>
      <c r="C68" s="2" t="s">
        <v>73</v>
      </c>
      <c r="D68" s="2" t="s">
        <v>74</v>
      </c>
      <c r="E68" s="5">
        <v>1160</v>
      </c>
      <c r="F68" s="14">
        <v>29</v>
      </c>
      <c r="G68" s="4" t="s">
        <v>162</v>
      </c>
      <c r="H68" s="4">
        <f t="shared" si="4"/>
        <v>1.1599999999999999</v>
      </c>
      <c r="I68" s="4">
        <f t="shared" si="5"/>
        <v>0.12064</v>
      </c>
    </row>
    <row r="69" spans="1:9" s="1" customFormat="1" x14ac:dyDescent="0.35">
      <c r="A69" s="15" t="s">
        <v>984</v>
      </c>
      <c r="B69" s="1" t="s">
        <v>69</v>
      </c>
      <c r="C69" s="2" t="s">
        <v>73</v>
      </c>
      <c r="D69" s="2" t="s">
        <v>74</v>
      </c>
      <c r="E69" s="5">
        <v>1308</v>
      </c>
      <c r="F69" s="14">
        <v>28.5</v>
      </c>
      <c r="G69" s="4" t="s">
        <v>162</v>
      </c>
      <c r="H69" s="4">
        <f t="shared" si="4"/>
        <v>1.721922216066482</v>
      </c>
      <c r="I69" s="4">
        <f t="shared" si="5"/>
        <v>0.17907991047091415</v>
      </c>
    </row>
    <row r="70" spans="1:9" s="1" customFormat="1" x14ac:dyDescent="0.35">
      <c r="A70" s="15" t="s">
        <v>984</v>
      </c>
      <c r="B70" s="1" t="s">
        <v>69</v>
      </c>
      <c r="C70" s="2" t="s">
        <v>73</v>
      </c>
      <c r="D70" s="2" t="s">
        <v>74</v>
      </c>
      <c r="E70" s="5">
        <v>1253</v>
      </c>
      <c r="F70" s="14">
        <v>32.6</v>
      </c>
      <c r="G70" s="4" t="s">
        <v>162</v>
      </c>
      <c r="H70" s="4">
        <f t="shared" si="4"/>
        <v>1.1569058847952503</v>
      </c>
      <c r="I70" s="4">
        <f t="shared" si="5"/>
        <v>0.12031821201870602</v>
      </c>
    </row>
    <row r="71" spans="1:9" s="1" customFormat="1" x14ac:dyDescent="0.35">
      <c r="A71" s="15" t="s">
        <v>984</v>
      </c>
      <c r="B71" s="1" t="s">
        <v>69</v>
      </c>
      <c r="C71" s="2" t="s">
        <v>73</v>
      </c>
      <c r="D71" s="2" t="s">
        <v>389</v>
      </c>
      <c r="E71" s="5">
        <v>1082</v>
      </c>
      <c r="F71" s="14">
        <v>28</v>
      </c>
      <c r="G71" s="4" t="s">
        <v>162</v>
      </c>
      <c r="H71" s="4">
        <f t="shared" si="4"/>
        <v>1.0098241135204082</v>
      </c>
      <c r="I71" s="4">
        <f t="shared" si="5"/>
        <v>0.10502170780612245</v>
      </c>
    </row>
    <row r="72" spans="1:9" s="1" customFormat="1" x14ac:dyDescent="0.35">
      <c r="A72" s="15" t="s">
        <v>984</v>
      </c>
      <c r="B72" s="1" t="s">
        <v>69</v>
      </c>
      <c r="C72" s="2" t="s">
        <v>73</v>
      </c>
      <c r="D72" s="2" t="s">
        <v>389</v>
      </c>
      <c r="E72" s="5">
        <v>1123</v>
      </c>
      <c r="F72" s="14">
        <v>30.6</v>
      </c>
      <c r="G72" s="4" t="s">
        <v>162</v>
      </c>
      <c r="H72" s="4">
        <f t="shared" si="4"/>
        <v>0.94531474739950427</v>
      </c>
      <c r="I72" s="4">
        <f t="shared" si="5"/>
        <v>9.8312733729548435E-2</v>
      </c>
    </row>
    <row r="73" spans="1:9" s="1" customFormat="1" x14ac:dyDescent="0.35">
      <c r="A73" s="15" t="s">
        <v>984</v>
      </c>
      <c r="B73" s="1" t="s">
        <v>69</v>
      </c>
      <c r="C73" s="2" t="s">
        <v>116</v>
      </c>
      <c r="D73" s="2" t="s">
        <v>390</v>
      </c>
      <c r="E73" s="5">
        <v>804</v>
      </c>
      <c r="F73" s="14">
        <v>34.200000000000003</v>
      </c>
      <c r="G73" s="4" t="s">
        <v>162</v>
      </c>
      <c r="H73" s="4">
        <f t="shared" si="4"/>
        <v>0.27771283471837488</v>
      </c>
      <c r="I73" s="4">
        <f t="shared" si="5"/>
        <v>2.8882134810710985E-2</v>
      </c>
    </row>
    <row r="74" spans="1:9" s="1" customFormat="1" x14ac:dyDescent="0.35">
      <c r="A74" s="15" t="s">
        <v>703</v>
      </c>
      <c r="B74" s="1" t="s">
        <v>69</v>
      </c>
      <c r="C74" s="2" t="s">
        <v>116</v>
      </c>
      <c r="D74" s="2" t="s">
        <v>390</v>
      </c>
      <c r="E74" s="5">
        <v>793</v>
      </c>
      <c r="F74" s="14">
        <v>35</v>
      </c>
      <c r="G74" s="4" t="s">
        <v>162</v>
      </c>
      <c r="H74" s="4">
        <f t="shared" si="4"/>
        <v>0.25442717193877551</v>
      </c>
      <c r="I74" s="4">
        <f t="shared" si="5"/>
        <v>2.6460425881632655E-2</v>
      </c>
    </row>
    <row r="75" spans="1:9" s="1" customFormat="1" x14ac:dyDescent="0.35">
      <c r="A75" s="15" t="s">
        <v>985</v>
      </c>
      <c r="B75" s="1" t="s">
        <v>69</v>
      </c>
      <c r="C75" s="2" t="s">
        <v>116</v>
      </c>
      <c r="D75" s="2" t="s">
        <v>117</v>
      </c>
      <c r="E75" s="5">
        <v>700</v>
      </c>
      <c r="F75" s="14">
        <v>30</v>
      </c>
      <c r="G75" s="4" t="s">
        <v>162</v>
      </c>
      <c r="H75" s="4">
        <f t="shared" si="4"/>
        <v>0.23819444444444446</v>
      </c>
      <c r="I75" s="4">
        <f t="shared" si="5"/>
        <v>2.4772222222222223E-2</v>
      </c>
    </row>
    <row r="76" spans="1:9" s="1" customFormat="1" x14ac:dyDescent="0.35">
      <c r="A76" s="15" t="s">
        <v>703</v>
      </c>
      <c r="B76" s="1" t="s">
        <v>69</v>
      </c>
      <c r="C76" s="2" t="s">
        <v>116</v>
      </c>
      <c r="D76" s="2" t="s">
        <v>837</v>
      </c>
      <c r="E76" s="5">
        <v>1033</v>
      </c>
      <c r="F76" s="14">
        <v>37</v>
      </c>
      <c r="G76" s="4" t="s">
        <v>162</v>
      </c>
      <c r="H76" s="4">
        <f t="shared" si="4"/>
        <v>0.5032427579437545</v>
      </c>
      <c r="I76" s="4">
        <f t="shared" si="5"/>
        <v>5.2337246826150478E-2</v>
      </c>
    </row>
    <row r="77" spans="1:9" s="1" customFormat="1" x14ac:dyDescent="0.35">
      <c r="A77" s="15" t="s">
        <v>703</v>
      </c>
      <c r="B77" s="1" t="s">
        <v>69</v>
      </c>
      <c r="C77" s="2" t="s">
        <v>116</v>
      </c>
      <c r="D77" s="2" t="s">
        <v>838</v>
      </c>
      <c r="E77" s="5">
        <v>660</v>
      </c>
      <c r="F77" s="14">
        <v>30</v>
      </c>
      <c r="G77" s="4" t="s">
        <v>162</v>
      </c>
      <c r="H77" s="4">
        <f t="shared" si="4"/>
        <v>0.19964999999999999</v>
      </c>
      <c r="I77" s="4">
        <f t="shared" si="5"/>
        <v>2.07636E-2</v>
      </c>
    </row>
    <row r="78" spans="1:9" s="1" customFormat="1" x14ac:dyDescent="0.35">
      <c r="A78" s="15" t="s">
        <v>703</v>
      </c>
      <c r="B78" s="1" t="s">
        <v>69</v>
      </c>
      <c r="C78" s="2" t="s">
        <v>116</v>
      </c>
      <c r="D78" s="2" t="s">
        <v>839</v>
      </c>
      <c r="E78" s="5">
        <v>833</v>
      </c>
      <c r="F78" s="14">
        <v>29.1</v>
      </c>
      <c r="G78" s="4" t="s">
        <v>162</v>
      </c>
      <c r="H78" s="4">
        <f t="shared" si="4"/>
        <v>0.42660804740732861</v>
      </c>
      <c r="I78" s="4">
        <f t="shared" si="5"/>
        <v>4.4367236930362181E-2</v>
      </c>
    </row>
    <row r="79" spans="1:9" s="1" customFormat="1" x14ac:dyDescent="0.35">
      <c r="A79" s="15" t="s">
        <v>985</v>
      </c>
      <c r="B79" s="1" t="s">
        <v>69</v>
      </c>
      <c r="C79" s="2" t="s">
        <v>116</v>
      </c>
      <c r="D79" s="2" t="s">
        <v>118</v>
      </c>
      <c r="E79" s="5">
        <v>640</v>
      </c>
      <c r="F79" s="14">
        <v>26</v>
      </c>
      <c r="G79" s="4" t="s">
        <v>162</v>
      </c>
      <c r="H79" s="4">
        <f t="shared" si="4"/>
        <v>0.24236686390532544</v>
      </c>
      <c r="I79" s="4">
        <f t="shared" si="5"/>
        <v>2.5206153846153847E-2</v>
      </c>
    </row>
    <row r="80" spans="1:9" s="1" customFormat="1" x14ac:dyDescent="0.35">
      <c r="A80" s="15" t="s">
        <v>984</v>
      </c>
      <c r="B80" s="1" t="s">
        <v>69</v>
      </c>
      <c r="C80" s="2" t="s">
        <v>116</v>
      </c>
      <c r="D80" s="2" t="s">
        <v>118</v>
      </c>
      <c r="E80" s="5">
        <v>691</v>
      </c>
      <c r="F80" s="14">
        <v>26.9</v>
      </c>
      <c r="G80" s="4" t="s">
        <v>162</v>
      </c>
      <c r="H80" s="4">
        <f t="shared" si="4"/>
        <v>0.28497686167272429</v>
      </c>
      <c r="I80" s="4">
        <f t="shared" si="5"/>
        <v>2.9637593613963328E-2</v>
      </c>
    </row>
    <row r="81" spans="1:9" s="1" customFormat="1" x14ac:dyDescent="0.35">
      <c r="A81" s="15" t="s">
        <v>984</v>
      </c>
      <c r="B81" s="1" t="s">
        <v>69</v>
      </c>
      <c r="C81" s="2" t="s">
        <v>116</v>
      </c>
      <c r="D81" s="2" t="s">
        <v>118</v>
      </c>
      <c r="E81" s="5">
        <v>898</v>
      </c>
      <c r="F81" s="14">
        <v>35.9</v>
      </c>
      <c r="G81" s="4" t="s">
        <v>162</v>
      </c>
      <c r="H81" s="4">
        <f t="shared" si="4"/>
        <v>0.35117220148819456</v>
      </c>
      <c r="I81" s="4">
        <f t="shared" si="5"/>
        <v>3.6521908954772232E-2</v>
      </c>
    </row>
    <row r="82" spans="1:9" s="1" customFormat="1" x14ac:dyDescent="0.35">
      <c r="A82" s="15" t="s">
        <v>984</v>
      </c>
      <c r="B82" s="1" t="s">
        <v>69</v>
      </c>
      <c r="C82" s="2" t="s">
        <v>116</v>
      </c>
      <c r="D82" s="2" t="s">
        <v>118</v>
      </c>
      <c r="E82" s="5">
        <v>688</v>
      </c>
      <c r="F82" s="14">
        <v>25.4</v>
      </c>
      <c r="G82" s="4" t="s">
        <v>162</v>
      </c>
      <c r="H82" s="4">
        <f t="shared" si="4"/>
        <v>0.31548440696881397</v>
      </c>
      <c r="I82" s="4">
        <f t="shared" si="5"/>
        <v>3.2810378324756646E-2</v>
      </c>
    </row>
    <row r="83" spans="1:9" s="1" customFormat="1" x14ac:dyDescent="0.35">
      <c r="A83" s="15" t="s">
        <v>703</v>
      </c>
      <c r="B83" s="1" t="s">
        <v>69</v>
      </c>
      <c r="C83" s="2" t="s">
        <v>116</v>
      </c>
      <c r="D83" s="2" t="s">
        <v>118</v>
      </c>
      <c r="E83" s="5">
        <v>640</v>
      </c>
      <c r="F83" s="14">
        <v>25</v>
      </c>
      <c r="G83" s="4" t="s">
        <v>162</v>
      </c>
      <c r="H83" s="4">
        <f t="shared" si="4"/>
        <v>0.26214399999999999</v>
      </c>
      <c r="I83" s="4">
        <f t="shared" si="5"/>
        <v>2.7262975999999998E-2</v>
      </c>
    </row>
    <row r="84" spans="1:9" s="1" customFormat="1" x14ac:dyDescent="0.35">
      <c r="A84" s="15" t="s">
        <v>984</v>
      </c>
      <c r="B84" s="1" t="s">
        <v>69</v>
      </c>
      <c r="C84" s="2" t="s">
        <v>116</v>
      </c>
      <c r="D84" s="2" t="s">
        <v>391</v>
      </c>
      <c r="E84" s="5">
        <v>663</v>
      </c>
      <c r="F84" s="14">
        <v>26.1</v>
      </c>
      <c r="G84" s="4" t="s">
        <v>162</v>
      </c>
      <c r="H84" s="4">
        <f t="shared" si="4"/>
        <v>0.26738656856916371</v>
      </c>
      <c r="I84" s="4">
        <f t="shared" si="5"/>
        <v>2.7808203131193022E-2</v>
      </c>
    </row>
    <row r="85" spans="1:9" s="1" customFormat="1" x14ac:dyDescent="0.35">
      <c r="A85" s="15" t="s">
        <v>703</v>
      </c>
      <c r="B85" s="1" t="s">
        <v>69</v>
      </c>
      <c r="C85" s="2" t="s">
        <v>116</v>
      </c>
      <c r="D85" s="2" t="s">
        <v>840</v>
      </c>
      <c r="E85" s="5">
        <v>980</v>
      </c>
      <c r="F85" s="14">
        <v>40.5</v>
      </c>
      <c r="G85" s="4" t="s">
        <v>162</v>
      </c>
      <c r="H85" s="4">
        <f t="shared" si="4"/>
        <v>0.35863130620332268</v>
      </c>
      <c r="I85" s="4">
        <f t="shared" si="5"/>
        <v>3.7297655845145557E-2</v>
      </c>
    </row>
    <row r="86" spans="1:9" s="1" customFormat="1" x14ac:dyDescent="0.35">
      <c r="A86" s="15" t="s">
        <v>703</v>
      </c>
      <c r="B86" s="1" t="s">
        <v>69</v>
      </c>
      <c r="C86" s="2" t="s">
        <v>116</v>
      </c>
      <c r="D86" s="2" t="s">
        <v>841</v>
      </c>
      <c r="E86" s="5">
        <v>897</v>
      </c>
      <c r="F86" s="14">
        <v>30.6</v>
      </c>
      <c r="G86" s="4" t="s">
        <v>162</v>
      </c>
      <c r="H86" s="4">
        <f t="shared" si="4"/>
        <v>0.48174198024798148</v>
      </c>
      <c r="I86" s="4">
        <f t="shared" si="5"/>
        <v>5.0101165945790074E-2</v>
      </c>
    </row>
    <row r="87" spans="1:9" s="1" customFormat="1" x14ac:dyDescent="0.35">
      <c r="A87" s="15" t="s">
        <v>985</v>
      </c>
      <c r="B87" s="1" t="s">
        <v>69</v>
      </c>
      <c r="C87" s="2" t="s">
        <v>116</v>
      </c>
      <c r="D87" s="2" t="s">
        <v>119</v>
      </c>
      <c r="E87" s="5">
        <v>760</v>
      </c>
      <c r="F87" s="14">
        <v>28</v>
      </c>
      <c r="G87" s="4" t="s">
        <v>162</v>
      </c>
      <c r="H87" s="4">
        <f t="shared" si="4"/>
        <v>0.34994897959183674</v>
      </c>
      <c r="I87" s="4">
        <f t="shared" si="5"/>
        <v>3.6394693877551024E-2</v>
      </c>
    </row>
    <row r="88" spans="1:9" s="1" customFormat="1" x14ac:dyDescent="0.35">
      <c r="A88" s="15" t="s">
        <v>984</v>
      </c>
      <c r="B88" s="1" t="s">
        <v>69</v>
      </c>
      <c r="C88" s="2" t="s">
        <v>116</v>
      </c>
      <c r="D88" s="2" t="s">
        <v>119</v>
      </c>
      <c r="E88" s="5">
        <v>678</v>
      </c>
      <c r="F88" s="14">
        <v>27.4</v>
      </c>
      <c r="G88" s="4" t="s">
        <v>162</v>
      </c>
      <c r="H88" s="4">
        <f t="shared" si="4"/>
        <v>0.25945854201076246</v>
      </c>
      <c r="I88" s="4">
        <f t="shared" si="5"/>
        <v>2.6983688369119296E-2</v>
      </c>
    </row>
    <row r="89" spans="1:9" s="1" customFormat="1" x14ac:dyDescent="0.35">
      <c r="A89" s="15" t="s">
        <v>703</v>
      </c>
      <c r="B89" s="1" t="s">
        <v>69</v>
      </c>
      <c r="C89" s="2" t="s">
        <v>116</v>
      </c>
      <c r="D89" s="2" t="s">
        <v>119</v>
      </c>
      <c r="E89" s="5">
        <v>810</v>
      </c>
      <c r="F89" s="14">
        <v>28</v>
      </c>
      <c r="G89" s="4" t="s">
        <v>162</v>
      </c>
      <c r="H89" s="4">
        <f t="shared" si="4"/>
        <v>0.42366151147959186</v>
      </c>
      <c r="I89" s="4">
        <f t="shared" si="5"/>
        <v>4.4060797193877552E-2</v>
      </c>
    </row>
    <row r="90" spans="1:9" s="1" customFormat="1" x14ac:dyDescent="0.35">
      <c r="A90" s="15" t="s">
        <v>703</v>
      </c>
      <c r="B90" s="1" t="s">
        <v>69</v>
      </c>
      <c r="C90" s="2" t="s">
        <v>116</v>
      </c>
      <c r="D90" s="2" t="s">
        <v>842</v>
      </c>
      <c r="E90" s="5">
        <v>600</v>
      </c>
      <c r="F90" s="14">
        <v>31</v>
      </c>
      <c r="G90" s="4" t="s">
        <v>162</v>
      </c>
      <c r="H90" s="4">
        <f t="shared" si="4"/>
        <v>0.1404786680541103</v>
      </c>
      <c r="I90" s="4">
        <f t="shared" si="5"/>
        <v>1.4609781477627471E-2</v>
      </c>
    </row>
    <row r="91" spans="1:9" s="1" customFormat="1" x14ac:dyDescent="0.35">
      <c r="A91" s="15" t="s">
        <v>985</v>
      </c>
      <c r="B91" s="1" t="s">
        <v>69</v>
      </c>
      <c r="C91" s="2" t="s">
        <v>116</v>
      </c>
      <c r="D91" s="2" t="s">
        <v>120</v>
      </c>
      <c r="E91" s="5">
        <v>800</v>
      </c>
      <c r="F91" s="14">
        <v>28</v>
      </c>
      <c r="G91" s="4" t="s">
        <v>162</v>
      </c>
      <c r="H91" s="4">
        <f t="shared" si="4"/>
        <v>0.40816326530612246</v>
      </c>
      <c r="I91" s="4">
        <f t="shared" si="5"/>
        <v>4.244897959183673E-2</v>
      </c>
    </row>
    <row r="92" spans="1:9" s="1" customFormat="1" x14ac:dyDescent="0.35">
      <c r="A92" s="15" t="s">
        <v>984</v>
      </c>
      <c r="B92" s="1" t="s">
        <v>69</v>
      </c>
      <c r="C92" s="2" t="s">
        <v>116</v>
      </c>
      <c r="D92" s="2" t="s">
        <v>120</v>
      </c>
      <c r="E92" s="5">
        <v>859</v>
      </c>
      <c r="F92" s="14">
        <v>31.7</v>
      </c>
      <c r="G92" s="4" t="s">
        <v>162</v>
      </c>
      <c r="H92" s="4">
        <f t="shared" si="4"/>
        <v>0.39422211572908478</v>
      </c>
      <c r="I92" s="4">
        <f t="shared" si="5"/>
        <v>4.0999100035824812E-2</v>
      </c>
    </row>
    <row r="93" spans="1:9" s="1" customFormat="1" x14ac:dyDescent="0.35">
      <c r="A93" s="15" t="s">
        <v>703</v>
      </c>
      <c r="B93" s="1" t="s">
        <v>69</v>
      </c>
      <c r="C93" s="2" t="s">
        <v>116</v>
      </c>
      <c r="D93" s="2" t="s">
        <v>120</v>
      </c>
      <c r="E93" s="5">
        <v>890</v>
      </c>
      <c r="F93" s="14">
        <v>30.7</v>
      </c>
      <c r="G93" s="4" t="s">
        <v>162</v>
      </c>
      <c r="H93" s="4">
        <f t="shared" si="4"/>
        <v>0.46749103438763273</v>
      </c>
      <c r="I93" s="4">
        <f t="shared" si="5"/>
        <v>4.8619067576313811E-2</v>
      </c>
    </row>
    <row r="94" spans="1:9" s="1" customFormat="1" x14ac:dyDescent="0.35">
      <c r="A94" s="15" t="s">
        <v>703</v>
      </c>
      <c r="B94" s="1" t="s">
        <v>69</v>
      </c>
      <c r="C94" s="2" t="s">
        <v>116</v>
      </c>
      <c r="D94" s="2" t="s">
        <v>724</v>
      </c>
      <c r="E94" s="5">
        <v>540</v>
      </c>
      <c r="F94" s="14">
        <v>24</v>
      </c>
      <c r="G94" s="4" t="s">
        <v>162</v>
      </c>
      <c r="H94" s="4">
        <f t="shared" si="4"/>
        <v>0.17085937500000001</v>
      </c>
      <c r="I94" s="4">
        <f t="shared" si="5"/>
        <v>1.7769375E-2</v>
      </c>
    </row>
    <row r="95" spans="1:9" s="1" customFormat="1" x14ac:dyDescent="0.35">
      <c r="A95" s="15" t="s">
        <v>703</v>
      </c>
      <c r="B95" s="1" t="s">
        <v>69</v>
      </c>
      <c r="C95" s="2" t="s">
        <v>116</v>
      </c>
      <c r="D95" s="2" t="s">
        <v>843</v>
      </c>
      <c r="E95" s="5">
        <v>522</v>
      </c>
      <c r="F95" s="14">
        <v>29.2</v>
      </c>
      <c r="G95" s="4" t="s">
        <v>162</v>
      </c>
      <c r="H95" s="4">
        <f t="shared" si="4"/>
        <v>0.10426194525239257</v>
      </c>
      <c r="I95" s="4">
        <f t="shared" si="5"/>
        <v>1.0843242306248826E-2</v>
      </c>
    </row>
    <row r="96" spans="1:9" s="1" customFormat="1" x14ac:dyDescent="0.35">
      <c r="A96" s="15" t="s">
        <v>984</v>
      </c>
      <c r="B96" s="1" t="s">
        <v>69</v>
      </c>
      <c r="C96" s="2" t="s">
        <v>116</v>
      </c>
      <c r="D96" s="2" t="s">
        <v>322</v>
      </c>
      <c r="E96" s="5">
        <v>700</v>
      </c>
      <c r="F96" s="14">
        <v>30</v>
      </c>
      <c r="G96" s="4" t="s">
        <v>162</v>
      </c>
      <c r="H96" s="4">
        <f t="shared" si="4"/>
        <v>0.23819444444444446</v>
      </c>
      <c r="I96" s="4">
        <f t="shared" si="5"/>
        <v>2.4772222222222223E-2</v>
      </c>
    </row>
    <row r="97" spans="1:9" s="1" customFormat="1" x14ac:dyDescent="0.35">
      <c r="A97" s="15" t="s">
        <v>985</v>
      </c>
      <c r="B97" s="1" t="s">
        <v>69</v>
      </c>
      <c r="C97" s="2" t="s">
        <v>116</v>
      </c>
      <c r="D97" s="2" t="s">
        <v>121</v>
      </c>
      <c r="E97" s="5">
        <v>780</v>
      </c>
      <c r="F97" s="14">
        <v>30</v>
      </c>
      <c r="G97" s="4" t="s">
        <v>162</v>
      </c>
      <c r="H97" s="4">
        <f t="shared" si="4"/>
        <v>0.32955000000000001</v>
      </c>
      <c r="I97" s="4">
        <f t="shared" si="5"/>
        <v>3.4273200000000004E-2</v>
      </c>
    </row>
    <row r="98" spans="1:9" s="1" customFormat="1" x14ac:dyDescent="0.35">
      <c r="A98" s="15" t="s">
        <v>984</v>
      </c>
      <c r="B98" s="1" t="s">
        <v>69</v>
      </c>
      <c r="C98" s="2" t="s">
        <v>116</v>
      </c>
      <c r="D98" s="2" t="s">
        <v>121</v>
      </c>
      <c r="E98" s="5">
        <v>890</v>
      </c>
      <c r="F98" s="14">
        <v>33.6</v>
      </c>
      <c r="G98" s="4" t="s">
        <v>162</v>
      </c>
      <c r="H98" s="4">
        <f t="shared" ref="H98:H129" si="6">(E98^3/F98^2)/(1.6*10^6)</f>
        <v>0.39027567407171199</v>
      </c>
      <c r="I98" s="4">
        <f t="shared" ref="I98:I129" si="7">(0.104*E98^3/F98^2)/(1.6*10^6)</f>
        <v>4.0588670103458048E-2</v>
      </c>
    </row>
    <row r="99" spans="1:9" s="1" customFormat="1" x14ac:dyDescent="0.35">
      <c r="A99" s="15" t="s">
        <v>984</v>
      </c>
      <c r="B99" s="1" t="s">
        <v>69</v>
      </c>
      <c r="C99" s="2" t="s">
        <v>116</v>
      </c>
      <c r="D99" s="2" t="s">
        <v>121</v>
      </c>
      <c r="E99" s="5">
        <v>719</v>
      </c>
      <c r="F99" s="14">
        <v>30</v>
      </c>
      <c r="G99" s="4" t="s">
        <v>162</v>
      </c>
      <c r="H99" s="4">
        <f t="shared" si="6"/>
        <v>0.25812149930555556</v>
      </c>
      <c r="I99" s="4">
        <f t="shared" si="7"/>
        <v>2.684463592777778E-2</v>
      </c>
    </row>
    <row r="100" spans="1:9" s="1" customFormat="1" x14ac:dyDescent="0.35">
      <c r="A100" s="15" t="s">
        <v>984</v>
      </c>
      <c r="B100" s="1" t="s">
        <v>69</v>
      </c>
      <c r="C100" s="2" t="s">
        <v>116</v>
      </c>
      <c r="D100" s="2" t="s">
        <v>121</v>
      </c>
      <c r="E100" s="5">
        <v>892</v>
      </c>
      <c r="F100" s="14">
        <v>30.6</v>
      </c>
      <c r="G100" s="4" t="s">
        <v>162</v>
      </c>
      <c r="H100" s="4">
        <f t="shared" si="6"/>
        <v>0.47373091545986579</v>
      </c>
      <c r="I100" s="4">
        <f t="shared" si="7"/>
        <v>4.9268015207826039E-2</v>
      </c>
    </row>
    <row r="101" spans="1:9" s="1" customFormat="1" x14ac:dyDescent="0.35">
      <c r="A101" s="15" t="s">
        <v>984</v>
      </c>
      <c r="B101" s="1" t="s">
        <v>69</v>
      </c>
      <c r="C101" s="2" t="s">
        <v>116</v>
      </c>
      <c r="D101" s="2" t="s">
        <v>121</v>
      </c>
      <c r="E101" s="5">
        <v>719</v>
      </c>
      <c r="F101" s="14">
        <v>34.200000000000003</v>
      </c>
      <c r="G101" s="4" t="s">
        <v>162</v>
      </c>
      <c r="H101" s="4">
        <f t="shared" si="6"/>
        <v>0.19861611211569369</v>
      </c>
      <c r="I101" s="4">
        <f t="shared" si="7"/>
        <v>2.0656075660032146E-2</v>
      </c>
    </row>
    <row r="102" spans="1:9" s="1" customFormat="1" x14ac:dyDescent="0.35">
      <c r="A102" s="15" t="s">
        <v>984</v>
      </c>
      <c r="B102" s="1" t="s">
        <v>69</v>
      </c>
      <c r="C102" s="2" t="s">
        <v>116</v>
      </c>
      <c r="D102" s="2" t="s">
        <v>121</v>
      </c>
      <c r="E102" s="5">
        <v>862</v>
      </c>
      <c r="F102" s="14">
        <v>31</v>
      </c>
      <c r="G102" s="4" t="s">
        <v>162</v>
      </c>
      <c r="H102" s="4">
        <f t="shared" si="6"/>
        <v>0.41656082726326743</v>
      </c>
      <c r="I102" s="4">
        <f t="shared" si="7"/>
        <v>4.3322326035379811E-2</v>
      </c>
    </row>
    <row r="103" spans="1:9" s="1" customFormat="1" x14ac:dyDescent="0.35">
      <c r="A103" s="15" t="s">
        <v>984</v>
      </c>
      <c r="B103" s="1" t="s">
        <v>69</v>
      </c>
      <c r="C103" s="2" t="s">
        <v>116</v>
      </c>
      <c r="D103" s="2" t="s">
        <v>121</v>
      </c>
      <c r="E103" s="5">
        <v>832</v>
      </c>
      <c r="F103" s="14">
        <v>30.4</v>
      </c>
      <c r="G103" s="4" t="s">
        <v>162</v>
      </c>
      <c r="H103" s="4">
        <f t="shared" si="6"/>
        <v>0.38949584487534628</v>
      </c>
      <c r="I103" s="4">
        <f t="shared" si="7"/>
        <v>4.0507567867036014E-2</v>
      </c>
    </row>
    <row r="104" spans="1:9" s="1" customFormat="1" x14ac:dyDescent="0.35">
      <c r="A104" s="15" t="s">
        <v>984</v>
      </c>
      <c r="B104" s="1" t="s">
        <v>69</v>
      </c>
      <c r="C104" s="2" t="s">
        <v>116</v>
      </c>
      <c r="D104" s="2" t="s">
        <v>121</v>
      </c>
      <c r="E104" s="5">
        <v>810</v>
      </c>
      <c r="F104" s="14">
        <v>29.8</v>
      </c>
      <c r="G104" s="4" t="s">
        <v>162</v>
      </c>
      <c r="H104" s="4">
        <f t="shared" si="6"/>
        <v>0.37402664857438855</v>
      </c>
      <c r="I104" s="4">
        <f t="shared" si="7"/>
        <v>3.8898771451736404E-2</v>
      </c>
    </row>
    <row r="105" spans="1:9" s="1" customFormat="1" x14ac:dyDescent="0.35">
      <c r="A105" s="15" t="s">
        <v>984</v>
      </c>
      <c r="B105" s="1" t="s">
        <v>69</v>
      </c>
      <c r="C105" s="2" t="s">
        <v>116</v>
      </c>
      <c r="D105" s="2" t="s">
        <v>121</v>
      </c>
      <c r="E105" s="5">
        <v>713</v>
      </c>
      <c r="F105" s="14">
        <v>26.6</v>
      </c>
      <c r="G105" s="4" t="s">
        <v>162</v>
      </c>
      <c r="H105" s="4">
        <f t="shared" si="6"/>
        <v>0.32017346320453388</v>
      </c>
      <c r="I105" s="4">
        <f t="shared" si="7"/>
        <v>3.3298040173271523E-2</v>
      </c>
    </row>
    <row r="106" spans="1:9" s="1" customFormat="1" x14ac:dyDescent="0.35">
      <c r="A106" s="15" t="s">
        <v>984</v>
      </c>
      <c r="B106" s="1" t="s">
        <v>69</v>
      </c>
      <c r="C106" s="2" t="s">
        <v>116</v>
      </c>
      <c r="D106" s="2" t="s">
        <v>121</v>
      </c>
      <c r="E106" s="5">
        <v>712</v>
      </c>
      <c r="F106" s="14">
        <v>27.6</v>
      </c>
      <c r="G106" s="4" t="s">
        <v>162</v>
      </c>
      <c r="H106" s="4">
        <f t="shared" si="6"/>
        <v>0.29614324721697116</v>
      </c>
      <c r="I106" s="4">
        <f t="shared" si="7"/>
        <v>3.0798897710565001E-2</v>
      </c>
    </row>
    <row r="107" spans="1:9" s="1" customFormat="1" x14ac:dyDescent="0.35">
      <c r="A107" s="15" t="s">
        <v>984</v>
      </c>
      <c r="B107" s="1" t="s">
        <v>69</v>
      </c>
      <c r="C107" s="2" t="s">
        <v>116</v>
      </c>
      <c r="D107" s="2" t="s">
        <v>121</v>
      </c>
      <c r="E107" s="5">
        <v>1014</v>
      </c>
      <c r="F107" s="14">
        <v>31.6</v>
      </c>
      <c r="G107" s="4" t="s">
        <v>162</v>
      </c>
      <c r="H107" s="4">
        <f t="shared" si="6"/>
        <v>0.65255889981573467</v>
      </c>
      <c r="I107" s="4">
        <f t="shared" si="7"/>
        <v>6.7866125580836406E-2</v>
      </c>
    </row>
    <row r="108" spans="1:9" s="1" customFormat="1" x14ac:dyDescent="0.35">
      <c r="A108" s="15" t="s">
        <v>984</v>
      </c>
      <c r="B108" s="1" t="s">
        <v>69</v>
      </c>
      <c r="C108" s="2" t="s">
        <v>116</v>
      </c>
      <c r="D108" s="2" t="s">
        <v>121</v>
      </c>
      <c r="E108" s="5">
        <v>824</v>
      </c>
      <c r="F108" s="14">
        <v>29.9</v>
      </c>
      <c r="G108" s="4" t="s">
        <v>162</v>
      </c>
      <c r="H108" s="4">
        <f t="shared" si="6"/>
        <v>0.39112833189785357</v>
      </c>
      <c r="I108" s="4">
        <f t="shared" si="7"/>
        <v>4.067734651737677E-2</v>
      </c>
    </row>
    <row r="109" spans="1:9" s="1" customFormat="1" x14ac:dyDescent="0.35">
      <c r="A109" s="15" t="s">
        <v>703</v>
      </c>
      <c r="B109" s="1" t="s">
        <v>69</v>
      </c>
      <c r="C109" s="2" t="s">
        <v>116</v>
      </c>
      <c r="D109" s="2" t="s">
        <v>121</v>
      </c>
      <c r="E109" s="5">
        <v>780</v>
      </c>
      <c r="F109" s="14">
        <v>29</v>
      </c>
      <c r="G109" s="4" t="s">
        <v>162</v>
      </c>
      <c r="H109" s="4">
        <f t="shared" si="6"/>
        <v>0.35266944114149823</v>
      </c>
      <c r="I109" s="4">
        <f t="shared" si="7"/>
        <v>3.6677621878715816E-2</v>
      </c>
    </row>
    <row r="110" spans="1:9" s="1" customFormat="1" x14ac:dyDescent="0.35">
      <c r="A110" s="15" t="s">
        <v>703</v>
      </c>
      <c r="B110" s="1" t="s">
        <v>69</v>
      </c>
      <c r="C110" s="2" t="s">
        <v>116</v>
      </c>
      <c r="D110" s="2" t="s">
        <v>844</v>
      </c>
      <c r="E110" s="5">
        <v>825</v>
      </c>
      <c r="F110" s="14">
        <v>35</v>
      </c>
      <c r="G110" s="4" t="s">
        <v>162</v>
      </c>
      <c r="H110" s="4">
        <f t="shared" si="6"/>
        <v>0.28648756377551021</v>
      </c>
      <c r="I110" s="4">
        <f t="shared" si="7"/>
        <v>2.9794706632653059E-2</v>
      </c>
    </row>
    <row r="111" spans="1:9" s="1" customFormat="1" x14ac:dyDescent="0.35">
      <c r="A111" s="15" t="s">
        <v>984</v>
      </c>
      <c r="B111" s="1" t="s">
        <v>69</v>
      </c>
      <c r="C111" s="2" t="s">
        <v>116</v>
      </c>
      <c r="D111" s="2" t="s">
        <v>392</v>
      </c>
      <c r="E111" s="5">
        <v>767</v>
      </c>
      <c r="F111" s="14">
        <v>29.6</v>
      </c>
      <c r="G111" s="4" t="s">
        <v>162</v>
      </c>
      <c r="H111" s="4">
        <f t="shared" si="6"/>
        <v>0.32187162090828153</v>
      </c>
      <c r="I111" s="4">
        <f t="shared" si="7"/>
        <v>3.347464857446128E-2</v>
      </c>
    </row>
    <row r="112" spans="1:9" s="1" customFormat="1" x14ac:dyDescent="0.35">
      <c r="A112" s="15" t="s">
        <v>703</v>
      </c>
      <c r="B112" s="1" t="s">
        <v>69</v>
      </c>
      <c r="C112" s="2" t="s">
        <v>116</v>
      </c>
      <c r="D112" s="2" t="s">
        <v>392</v>
      </c>
      <c r="E112" s="5">
        <v>860</v>
      </c>
      <c r="F112" s="14">
        <v>35.6</v>
      </c>
      <c r="G112" s="4" t="s">
        <v>162</v>
      </c>
      <c r="H112" s="4">
        <f t="shared" si="6"/>
        <v>0.31367172705466478</v>
      </c>
      <c r="I112" s="4">
        <f t="shared" si="7"/>
        <v>3.262185961368514E-2</v>
      </c>
    </row>
    <row r="113" spans="1:9" s="1" customFormat="1" x14ac:dyDescent="0.35">
      <c r="A113" s="15" t="s">
        <v>984</v>
      </c>
      <c r="B113" s="1" t="s">
        <v>69</v>
      </c>
      <c r="C113" s="2" t="s">
        <v>116</v>
      </c>
      <c r="D113" s="2" t="s">
        <v>375</v>
      </c>
      <c r="E113" s="5">
        <v>633</v>
      </c>
      <c r="F113" s="14">
        <v>26.7</v>
      </c>
      <c r="G113" s="4" t="s">
        <v>162</v>
      </c>
      <c r="H113" s="4">
        <f t="shared" si="6"/>
        <v>0.22236612327988892</v>
      </c>
      <c r="I113" s="4">
        <f t="shared" si="7"/>
        <v>2.3126076821108444E-2</v>
      </c>
    </row>
    <row r="114" spans="1:9" s="1" customFormat="1" x14ac:dyDescent="0.35">
      <c r="A114" s="15" t="s">
        <v>984</v>
      </c>
      <c r="B114" s="1" t="s">
        <v>69</v>
      </c>
      <c r="C114" s="2" t="s">
        <v>116</v>
      </c>
      <c r="D114" s="2" t="s">
        <v>375</v>
      </c>
      <c r="E114" s="5">
        <v>572</v>
      </c>
      <c r="F114" s="14">
        <v>25.4</v>
      </c>
      <c r="G114" s="4" t="s">
        <v>162</v>
      </c>
      <c r="H114" s="4">
        <f t="shared" si="6"/>
        <v>0.18130119660239322</v>
      </c>
      <c r="I114" s="4">
        <f t="shared" si="7"/>
        <v>1.8855324446648895E-2</v>
      </c>
    </row>
    <row r="115" spans="1:9" s="1" customFormat="1" x14ac:dyDescent="0.35">
      <c r="A115" s="15" t="s">
        <v>703</v>
      </c>
      <c r="B115" s="1" t="s">
        <v>69</v>
      </c>
      <c r="C115" s="2" t="s">
        <v>116</v>
      </c>
      <c r="D115" s="2" t="s">
        <v>390</v>
      </c>
      <c r="E115" s="5">
        <v>325</v>
      </c>
      <c r="F115" s="14">
        <v>22.6</v>
      </c>
      <c r="G115" s="4" t="s">
        <v>137</v>
      </c>
      <c r="H115" s="4">
        <f t="shared" si="6"/>
        <v>4.2006183187798571E-2</v>
      </c>
      <c r="I115" s="4">
        <f t="shared" si="7"/>
        <v>4.3686430515310513E-3</v>
      </c>
    </row>
    <row r="116" spans="1:9" s="1" customFormat="1" x14ac:dyDescent="0.35">
      <c r="A116" s="15" t="s">
        <v>703</v>
      </c>
      <c r="B116" s="1" t="s">
        <v>69</v>
      </c>
      <c r="C116" s="2" t="s">
        <v>116</v>
      </c>
      <c r="D116" s="2" t="s">
        <v>120</v>
      </c>
      <c r="E116" s="5">
        <v>368</v>
      </c>
      <c r="F116" s="14">
        <v>24</v>
      </c>
      <c r="G116" s="4" t="s">
        <v>137</v>
      </c>
      <c r="H116" s="4">
        <f t="shared" si="6"/>
        <v>5.4075555555555557E-2</v>
      </c>
      <c r="I116" s="4">
        <f t="shared" si="7"/>
        <v>5.6238577777777774E-3</v>
      </c>
    </row>
    <row r="117" spans="1:9" s="1" customFormat="1" x14ac:dyDescent="0.35">
      <c r="A117" s="15" t="s">
        <v>703</v>
      </c>
      <c r="B117" s="1" t="s">
        <v>69</v>
      </c>
      <c r="C117" s="2" t="s">
        <v>116</v>
      </c>
      <c r="D117" s="2" t="s">
        <v>120</v>
      </c>
      <c r="E117" s="5">
        <v>426</v>
      </c>
      <c r="F117" s="14">
        <v>23.4</v>
      </c>
      <c r="G117" s="4" t="s">
        <v>616</v>
      </c>
      <c r="H117" s="4">
        <f t="shared" si="6"/>
        <v>8.8242357001972402E-2</v>
      </c>
      <c r="I117" s="4">
        <f t="shared" si="7"/>
        <v>9.1772051282051296E-3</v>
      </c>
    </row>
    <row r="118" spans="1:9" s="1" customFormat="1" x14ac:dyDescent="0.35">
      <c r="A118" s="15" t="s">
        <v>703</v>
      </c>
      <c r="B118" s="1" t="s">
        <v>69</v>
      </c>
      <c r="C118" s="2" t="s">
        <v>116</v>
      </c>
      <c r="D118" s="2" t="s">
        <v>390</v>
      </c>
      <c r="E118" s="5">
        <v>445</v>
      </c>
      <c r="F118" s="14">
        <v>27.8</v>
      </c>
      <c r="G118" s="4" t="s">
        <v>835</v>
      </c>
      <c r="H118" s="4">
        <f t="shared" si="6"/>
        <v>7.1264043171937269E-2</v>
      </c>
      <c r="I118" s="4">
        <f t="shared" si="7"/>
        <v>7.4114604898814756E-3</v>
      </c>
    </row>
    <row r="119" spans="1:9" s="1" customFormat="1" x14ac:dyDescent="0.35">
      <c r="A119" s="15" t="s">
        <v>703</v>
      </c>
      <c r="B119" s="1" t="s">
        <v>69</v>
      </c>
      <c r="C119" s="2" t="s">
        <v>116</v>
      </c>
      <c r="D119" s="2" t="s">
        <v>390</v>
      </c>
      <c r="E119" s="5">
        <v>450</v>
      </c>
      <c r="F119" s="14">
        <v>28</v>
      </c>
      <c r="G119" s="4" t="s">
        <v>836</v>
      </c>
      <c r="H119" s="4">
        <f t="shared" si="6"/>
        <v>7.2644292091836732E-2</v>
      </c>
      <c r="I119" s="4">
        <f t="shared" si="7"/>
        <v>7.5550063775510204E-3</v>
      </c>
    </row>
    <row r="120" spans="1:9" s="1" customFormat="1" x14ac:dyDescent="0.35">
      <c r="A120" s="15" t="s">
        <v>703</v>
      </c>
      <c r="B120" s="1" t="s">
        <v>69</v>
      </c>
      <c r="C120" s="2" t="s">
        <v>116</v>
      </c>
      <c r="D120" s="2" t="s">
        <v>120</v>
      </c>
      <c r="E120" s="5">
        <v>514</v>
      </c>
      <c r="F120" s="14">
        <v>24.8</v>
      </c>
      <c r="G120" s="4" t="s">
        <v>617</v>
      </c>
      <c r="H120" s="4">
        <f t="shared" si="6"/>
        <v>0.13799584579864724</v>
      </c>
      <c r="I120" s="4">
        <f t="shared" si="7"/>
        <v>1.4351567963059312E-2</v>
      </c>
    </row>
    <row r="121" spans="1:9" s="1" customFormat="1" x14ac:dyDescent="0.35">
      <c r="A121" s="15" t="s">
        <v>703</v>
      </c>
      <c r="B121" s="1" t="s">
        <v>69</v>
      </c>
      <c r="C121" s="2" t="s">
        <v>116</v>
      </c>
      <c r="D121" s="2" t="s">
        <v>120</v>
      </c>
      <c r="E121" s="5">
        <v>568</v>
      </c>
      <c r="F121" s="14">
        <v>22.5</v>
      </c>
      <c r="G121" s="4" t="s">
        <v>617</v>
      </c>
      <c r="H121" s="4">
        <f t="shared" si="6"/>
        <v>0.22623510123456791</v>
      </c>
      <c r="I121" s="4">
        <f t="shared" si="7"/>
        <v>2.352845052839506E-2</v>
      </c>
    </row>
    <row r="122" spans="1:9" s="1" customFormat="1" x14ac:dyDescent="0.35">
      <c r="A122" s="15" t="s">
        <v>703</v>
      </c>
      <c r="B122" s="1" t="s">
        <v>69</v>
      </c>
      <c r="C122" s="2" t="s">
        <v>116</v>
      </c>
      <c r="D122" s="2" t="s">
        <v>390</v>
      </c>
      <c r="E122" s="5">
        <v>575</v>
      </c>
      <c r="F122" s="14">
        <v>29</v>
      </c>
      <c r="G122" s="4" t="s">
        <v>628</v>
      </c>
      <c r="H122" s="4">
        <f t="shared" si="6"/>
        <v>0.14128223469084422</v>
      </c>
      <c r="I122" s="4">
        <f t="shared" si="7"/>
        <v>1.46933524078478E-2</v>
      </c>
    </row>
    <row r="123" spans="1:9" s="1" customFormat="1" x14ac:dyDescent="0.35">
      <c r="A123" s="15" t="s">
        <v>703</v>
      </c>
      <c r="B123" s="1" t="s">
        <v>69</v>
      </c>
      <c r="C123" s="2" t="s">
        <v>116</v>
      </c>
      <c r="D123" s="2" t="s">
        <v>390</v>
      </c>
      <c r="E123" s="5">
        <v>660</v>
      </c>
      <c r="F123" s="14">
        <v>33</v>
      </c>
      <c r="G123" s="4" t="s">
        <v>629</v>
      </c>
      <c r="H123" s="4">
        <f t="shared" si="6"/>
        <v>0.16500000000000001</v>
      </c>
      <c r="I123" s="4">
        <f t="shared" si="7"/>
        <v>1.7160000000000002E-2</v>
      </c>
    </row>
    <row r="124" spans="1:9" s="1" customFormat="1" x14ac:dyDescent="0.35">
      <c r="A124" s="15" t="s">
        <v>984</v>
      </c>
      <c r="B124" s="1" t="s">
        <v>69</v>
      </c>
      <c r="C124" s="2" t="s">
        <v>92</v>
      </c>
      <c r="D124" s="2" t="s">
        <v>93</v>
      </c>
      <c r="E124" s="5">
        <v>870</v>
      </c>
      <c r="F124" s="14">
        <v>31</v>
      </c>
      <c r="G124" s="4" t="s">
        <v>108</v>
      </c>
      <c r="H124" s="4">
        <f t="shared" si="6"/>
        <v>0.42826677939646202</v>
      </c>
      <c r="I124" s="4">
        <f t="shared" si="7"/>
        <v>4.4539745057232051E-2</v>
      </c>
    </row>
    <row r="125" spans="1:9" s="1" customFormat="1" x14ac:dyDescent="0.35">
      <c r="A125" s="15" t="s">
        <v>984</v>
      </c>
      <c r="B125" s="1" t="s">
        <v>69</v>
      </c>
      <c r="C125" s="2" t="s">
        <v>92</v>
      </c>
      <c r="D125" s="2" t="s">
        <v>93</v>
      </c>
      <c r="E125" s="5">
        <v>975</v>
      </c>
      <c r="F125" s="14">
        <v>30</v>
      </c>
      <c r="G125" s="4" t="s">
        <v>108</v>
      </c>
      <c r="H125" s="4">
        <f t="shared" si="6"/>
        <v>0.64365234375000002</v>
      </c>
      <c r="I125" s="4">
        <f t="shared" si="7"/>
        <v>6.6939843750000005E-2</v>
      </c>
    </row>
    <row r="126" spans="1:9" s="1" customFormat="1" x14ac:dyDescent="0.35">
      <c r="A126" s="15" t="s">
        <v>984</v>
      </c>
      <c r="B126" s="1" t="s">
        <v>69</v>
      </c>
      <c r="C126" s="2" t="s">
        <v>92</v>
      </c>
      <c r="D126" s="2" t="s">
        <v>93</v>
      </c>
      <c r="E126" s="5">
        <v>1011</v>
      </c>
      <c r="F126" s="14">
        <v>36.299999999999997</v>
      </c>
      <c r="G126" s="4" t="s">
        <v>108</v>
      </c>
      <c r="H126" s="4">
        <f t="shared" si="6"/>
        <v>0.49014009886619775</v>
      </c>
      <c r="I126" s="4">
        <f t="shared" si="7"/>
        <v>5.0974570282084561E-2</v>
      </c>
    </row>
    <row r="127" spans="1:9" s="1" customFormat="1" x14ac:dyDescent="0.35">
      <c r="A127" s="15" t="s">
        <v>984</v>
      </c>
      <c r="B127" s="1" t="s">
        <v>69</v>
      </c>
      <c r="C127" s="2" t="s">
        <v>92</v>
      </c>
      <c r="D127" s="2" t="s">
        <v>93</v>
      </c>
      <c r="E127" s="5">
        <v>951</v>
      </c>
      <c r="F127" s="14">
        <v>33.4</v>
      </c>
      <c r="G127" s="4" t="s">
        <v>108</v>
      </c>
      <c r="H127" s="4">
        <f t="shared" si="6"/>
        <v>0.48186860803094411</v>
      </c>
      <c r="I127" s="4">
        <f t="shared" si="7"/>
        <v>5.0114335235218188E-2</v>
      </c>
    </row>
    <row r="128" spans="1:9" s="1" customFormat="1" x14ac:dyDescent="0.35">
      <c r="A128" s="15" t="s">
        <v>703</v>
      </c>
      <c r="B128" s="1" t="s">
        <v>69</v>
      </c>
      <c r="C128" s="2" t="s">
        <v>92</v>
      </c>
      <c r="D128" s="2" t="s">
        <v>93</v>
      </c>
      <c r="E128" s="5">
        <v>770</v>
      </c>
      <c r="F128" s="14">
        <v>30</v>
      </c>
      <c r="G128" s="4" t="s">
        <v>108</v>
      </c>
      <c r="H128" s="4">
        <f t="shared" si="6"/>
        <v>0.31703680555555552</v>
      </c>
      <c r="I128" s="4">
        <f t="shared" si="7"/>
        <v>3.2971827777777775E-2</v>
      </c>
    </row>
    <row r="129" spans="1:9" s="1" customFormat="1" x14ac:dyDescent="0.35">
      <c r="A129" s="15" t="s">
        <v>703</v>
      </c>
      <c r="B129" s="1" t="s">
        <v>69</v>
      </c>
      <c r="C129" s="2" t="s">
        <v>92</v>
      </c>
      <c r="D129" s="2" t="s">
        <v>828</v>
      </c>
      <c r="E129" s="5">
        <v>1190</v>
      </c>
      <c r="F129" s="14">
        <v>28</v>
      </c>
      <c r="G129" s="4" t="s">
        <v>108</v>
      </c>
      <c r="H129" s="4">
        <f t="shared" si="6"/>
        <v>1.3433984375000001</v>
      </c>
      <c r="I129" s="4">
        <f t="shared" si="7"/>
        <v>0.13971343750000001</v>
      </c>
    </row>
    <row r="130" spans="1:9" s="1" customFormat="1" x14ac:dyDescent="0.35">
      <c r="A130" s="15" t="s">
        <v>703</v>
      </c>
      <c r="B130" s="1" t="s">
        <v>69</v>
      </c>
      <c r="C130" s="2" t="s">
        <v>92</v>
      </c>
      <c r="D130" s="2" t="s">
        <v>687</v>
      </c>
      <c r="E130" s="5">
        <v>1140</v>
      </c>
      <c r="F130" s="14">
        <v>34</v>
      </c>
      <c r="G130" s="4" t="s">
        <v>108</v>
      </c>
      <c r="H130" s="4">
        <f t="shared" ref="H130:H161" si="8">(E130^3/F130^2)/(1.6*10^6)</f>
        <v>0.80100778546712803</v>
      </c>
      <c r="I130" s="4">
        <f t="shared" ref="I130:I161" si="9">(0.104*E130^3/F130^2)/(1.6*10^6)</f>
        <v>8.3304809688581311E-2</v>
      </c>
    </row>
    <row r="131" spans="1:9" s="1" customFormat="1" x14ac:dyDescent="0.35">
      <c r="A131" s="15" t="s">
        <v>703</v>
      </c>
      <c r="B131" s="1" t="s">
        <v>69</v>
      </c>
      <c r="C131" s="2" t="s">
        <v>92</v>
      </c>
      <c r="D131" s="2" t="s">
        <v>59</v>
      </c>
      <c r="E131" s="5">
        <v>1223</v>
      </c>
      <c r="F131" s="14">
        <v>38.9</v>
      </c>
      <c r="G131" s="4" t="s">
        <v>108</v>
      </c>
      <c r="H131" s="4">
        <f t="shared" si="8"/>
        <v>0.75554473891594698</v>
      </c>
      <c r="I131" s="4">
        <f t="shared" si="9"/>
        <v>7.8576652847258482E-2</v>
      </c>
    </row>
    <row r="132" spans="1:9" s="1" customFormat="1" x14ac:dyDescent="0.35">
      <c r="A132" s="15" t="s">
        <v>984</v>
      </c>
      <c r="B132" s="1" t="s">
        <v>69</v>
      </c>
      <c r="C132" s="2" t="s">
        <v>92</v>
      </c>
      <c r="D132" s="2" t="s">
        <v>94</v>
      </c>
      <c r="E132" s="5">
        <v>859</v>
      </c>
      <c r="F132" s="14">
        <v>29.6</v>
      </c>
      <c r="G132" s="4" t="s">
        <v>108</v>
      </c>
      <c r="H132" s="4">
        <f t="shared" si="8"/>
        <v>0.45214328647164898</v>
      </c>
      <c r="I132" s="4">
        <f t="shared" si="9"/>
        <v>4.7022901793051484E-2</v>
      </c>
    </row>
    <row r="133" spans="1:9" s="1" customFormat="1" x14ac:dyDescent="0.35">
      <c r="A133" s="15" t="s">
        <v>984</v>
      </c>
      <c r="B133" s="1" t="s">
        <v>69</v>
      </c>
      <c r="C133" s="2" t="s">
        <v>92</v>
      </c>
      <c r="D133" s="2" t="s">
        <v>94</v>
      </c>
      <c r="E133" s="5">
        <v>987</v>
      </c>
      <c r="F133" s="14">
        <v>31.1</v>
      </c>
      <c r="G133" s="4" t="s">
        <v>108</v>
      </c>
      <c r="H133" s="4">
        <f t="shared" si="8"/>
        <v>0.62131336718499597</v>
      </c>
      <c r="I133" s="4">
        <f t="shared" si="9"/>
        <v>6.4616590187239586E-2</v>
      </c>
    </row>
    <row r="134" spans="1:9" s="1" customFormat="1" x14ac:dyDescent="0.35">
      <c r="A134" s="15" t="s">
        <v>984</v>
      </c>
      <c r="B134" s="1" t="s">
        <v>69</v>
      </c>
      <c r="C134" s="2" t="s">
        <v>92</v>
      </c>
      <c r="D134" s="2" t="s">
        <v>381</v>
      </c>
      <c r="E134" s="5">
        <v>843</v>
      </c>
      <c r="F134" s="14">
        <v>38.4</v>
      </c>
      <c r="G134" s="4" t="s">
        <v>108</v>
      </c>
      <c r="H134" s="4">
        <f t="shared" si="8"/>
        <v>0.2539219779968262</v>
      </c>
      <c r="I134" s="4">
        <f t="shared" si="9"/>
        <v>2.6407885711669923E-2</v>
      </c>
    </row>
    <row r="135" spans="1:9" s="1" customFormat="1" x14ac:dyDescent="0.35">
      <c r="A135" s="15" t="s">
        <v>703</v>
      </c>
      <c r="B135" s="1" t="s">
        <v>69</v>
      </c>
      <c r="C135" s="2" t="s">
        <v>92</v>
      </c>
      <c r="D135" s="2" t="s">
        <v>381</v>
      </c>
      <c r="E135" s="5">
        <v>873</v>
      </c>
      <c r="F135" s="14">
        <v>35.9</v>
      </c>
      <c r="G135" s="4" t="s">
        <v>108</v>
      </c>
      <c r="H135" s="4">
        <f t="shared" si="8"/>
        <v>0.32265162097205952</v>
      </c>
      <c r="I135" s="4">
        <f t="shared" si="9"/>
        <v>3.3555768581094186E-2</v>
      </c>
    </row>
    <row r="136" spans="1:9" s="1" customFormat="1" x14ac:dyDescent="0.35">
      <c r="A136" s="15" t="s">
        <v>984</v>
      </c>
      <c r="B136" s="1" t="s">
        <v>69</v>
      </c>
      <c r="C136" s="2" t="s">
        <v>76</v>
      </c>
      <c r="D136" s="2" t="s">
        <v>383</v>
      </c>
      <c r="E136" s="5">
        <v>799</v>
      </c>
      <c r="F136" s="14">
        <v>35.299999999999997</v>
      </c>
      <c r="G136" s="4" t="s">
        <v>108</v>
      </c>
      <c r="H136" s="4">
        <f t="shared" si="8"/>
        <v>0.25584147162323756</v>
      </c>
      <c r="I136" s="4">
        <f t="shared" si="9"/>
        <v>2.6607513048816703E-2</v>
      </c>
    </row>
    <row r="137" spans="1:9" s="1" customFormat="1" x14ac:dyDescent="0.35">
      <c r="A137" s="15" t="s">
        <v>984</v>
      </c>
      <c r="B137" s="1" t="s">
        <v>69</v>
      </c>
      <c r="C137" s="2" t="s">
        <v>76</v>
      </c>
      <c r="D137" s="2" t="s">
        <v>384</v>
      </c>
      <c r="E137" s="5">
        <v>780</v>
      </c>
      <c r="F137" s="14">
        <v>33.6</v>
      </c>
      <c r="G137" s="4" t="s">
        <v>108</v>
      </c>
      <c r="H137" s="4">
        <f t="shared" si="8"/>
        <v>0.26271524234693877</v>
      </c>
      <c r="I137" s="4">
        <f t="shared" si="9"/>
        <v>2.7322385204081635E-2</v>
      </c>
    </row>
    <row r="138" spans="1:9" s="1" customFormat="1" x14ac:dyDescent="0.35">
      <c r="A138" s="15" t="s">
        <v>703</v>
      </c>
      <c r="B138" s="1" t="s">
        <v>69</v>
      </c>
      <c r="C138" s="2" t="s">
        <v>76</v>
      </c>
      <c r="D138" s="2" t="s">
        <v>384</v>
      </c>
      <c r="E138" s="5">
        <v>860</v>
      </c>
      <c r="F138" s="14">
        <v>32</v>
      </c>
      <c r="G138" s="4" t="s">
        <v>108</v>
      </c>
      <c r="H138" s="4">
        <f t="shared" si="8"/>
        <v>0.38821777343750002</v>
      </c>
      <c r="I138" s="4">
        <f t="shared" si="9"/>
        <v>4.0374648437500001E-2</v>
      </c>
    </row>
    <row r="139" spans="1:9" s="1" customFormat="1" x14ac:dyDescent="0.35">
      <c r="A139" s="15" t="s">
        <v>984</v>
      </c>
      <c r="B139" s="1" t="s">
        <v>69</v>
      </c>
      <c r="C139" s="2" t="s">
        <v>76</v>
      </c>
      <c r="D139" s="2" t="s">
        <v>82</v>
      </c>
      <c r="E139" s="5">
        <v>802</v>
      </c>
      <c r="F139" s="14">
        <v>28.2</v>
      </c>
      <c r="G139" s="4" t="s">
        <v>108</v>
      </c>
      <c r="H139" s="4">
        <f t="shared" si="8"/>
        <v>0.40541975378502088</v>
      </c>
      <c r="I139" s="4">
        <f t="shared" si="9"/>
        <v>4.2163654393642176E-2</v>
      </c>
    </row>
    <row r="140" spans="1:9" s="1" customFormat="1" x14ac:dyDescent="0.35">
      <c r="A140" s="15" t="s">
        <v>984</v>
      </c>
      <c r="B140" s="1" t="s">
        <v>69</v>
      </c>
      <c r="C140" s="2" t="s">
        <v>76</v>
      </c>
      <c r="D140" s="2" t="s">
        <v>82</v>
      </c>
      <c r="E140" s="5">
        <v>777</v>
      </c>
      <c r="F140" s="14">
        <v>30.4</v>
      </c>
      <c r="G140" s="4" t="s">
        <v>108</v>
      </c>
      <c r="H140" s="4">
        <f t="shared" si="8"/>
        <v>0.3172458185000433</v>
      </c>
      <c r="I140" s="4">
        <f t="shared" si="9"/>
        <v>3.2993565124004497E-2</v>
      </c>
    </row>
    <row r="141" spans="1:9" s="1" customFormat="1" x14ac:dyDescent="0.35">
      <c r="A141" s="15" t="s">
        <v>703</v>
      </c>
      <c r="B141" s="1" t="s">
        <v>69</v>
      </c>
      <c r="C141" s="2" t="s">
        <v>76</v>
      </c>
      <c r="D141" s="2" t="s">
        <v>830</v>
      </c>
      <c r="E141" s="5">
        <v>800</v>
      </c>
      <c r="F141" s="14">
        <v>26.5</v>
      </c>
      <c r="G141" s="4" t="s">
        <v>108</v>
      </c>
      <c r="H141" s="4">
        <f t="shared" si="8"/>
        <v>0.45567817728729082</v>
      </c>
      <c r="I141" s="4">
        <f t="shared" si="9"/>
        <v>4.7390530437878255E-2</v>
      </c>
    </row>
    <row r="142" spans="1:9" s="1" customFormat="1" x14ac:dyDescent="0.35">
      <c r="A142" s="15" t="s">
        <v>703</v>
      </c>
      <c r="B142" s="1" t="s">
        <v>69</v>
      </c>
      <c r="C142" s="2" t="s">
        <v>70</v>
      </c>
      <c r="D142" s="2" t="s">
        <v>832</v>
      </c>
      <c r="E142" s="5">
        <v>562</v>
      </c>
      <c r="F142" s="14">
        <v>27.8</v>
      </c>
      <c r="G142" s="4" t="s">
        <v>108</v>
      </c>
      <c r="H142" s="4">
        <f t="shared" si="8"/>
        <v>0.1435487358314787</v>
      </c>
      <c r="I142" s="4">
        <f t="shared" si="9"/>
        <v>1.4929068526473783E-2</v>
      </c>
    </row>
    <row r="143" spans="1:9" s="1" customFormat="1" x14ac:dyDescent="0.35">
      <c r="A143" s="15" t="s">
        <v>703</v>
      </c>
      <c r="B143" s="1" t="s">
        <v>69</v>
      </c>
      <c r="C143" s="2" t="s">
        <v>70</v>
      </c>
      <c r="D143" s="2" t="s">
        <v>71</v>
      </c>
      <c r="E143" s="5">
        <v>440</v>
      </c>
      <c r="F143" s="14">
        <v>27.6</v>
      </c>
      <c r="G143" s="4" t="s">
        <v>108</v>
      </c>
      <c r="H143" s="4">
        <f t="shared" si="8"/>
        <v>6.989077924805713E-2</v>
      </c>
      <c r="I143" s="4">
        <f t="shared" si="9"/>
        <v>7.2686410417979403E-3</v>
      </c>
    </row>
    <row r="144" spans="1:9" s="1" customFormat="1" x14ac:dyDescent="0.35">
      <c r="A144" s="15" t="s">
        <v>984</v>
      </c>
      <c r="B144" s="1" t="s">
        <v>69</v>
      </c>
      <c r="C144" s="2" t="s">
        <v>70</v>
      </c>
      <c r="D144" s="2" t="s">
        <v>386</v>
      </c>
      <c r="E144" s="5">
        <v>784</v>
      </c>
      <c r="F144" s="14">
        <v>38</v>
      </c>
      <c r="G144" s="4" t="s">
        <v>108</v>
      </c>
      <c r="H144" s="4">
        <f t="shared" si="8"/>
        <v>0.20857440443213299</v>
      </c>
      <c r="I144" s="4">
        <f t="shared" si="9"/>
        <v>2.1691738060941827E-2</v>
      </c>
    </row>
    <row r="145" spans="1:9" s="1" customFormat="1" x14ac:dyDescent="0.35">
      <c r="A145" s="15" t="s">
        <v>984</v>
      </c>
      <c r="B145" s="1" t="s">
        <v>69</v>
      </c>
      <c r="C145" s="2" t="s">
        <v>70</v>
      </c>
      <c r="D145" s="2" t="s">
        <v>72</v>
      </c>
      <c r="E145" s="5">
        <v>630</v>
      </c>
      <c r="F145" s="14">
        <v>34</v>
      </c>
      <c r="G145" s="4" t="s">
        <v>108</v>
      </c>
      <c r="H145" s="4">
        <f t="shared" si="8"/>
        <v>0.13518977076124566</v>
      </c>
      <c r="I145" s="4">
        <f t="shared" si="9"/>
        <v>1.4059736159169549E-2</v>
      </c>
    </row>
    <row r="146" spans="1:9" s="1" customFormat="1" x14ac:dyDescent="0.35">
      <c r="A146" s="15" t="s">
        <v>984</v>
      </c>
      <c r="B146" s="1" t="s">
        <v>69</v>
      </c>
      <c r="C146" s="2" t="s">
        <v>70</v>
      </c>
      <c r="D146" s="2" t="s">
        <v>72</v>
      </c>
      <c r="E146" s="5">
        <v>590</v>
      </c>
      <c r="F146" s="14">
        <v>30</v>
      </c>
      <c r="G146" s="4" t="s">
        <v>108</v>
      </c>
      <c r="H146" s="4">
        <f t="shared" si="8"/>
        <v>0.14262430555555555</v>
      </c>
      <c r="I146" s="4">
        <f t="shared" si="9"/>
        <v>1.4832927777777777E-2</v>
      </c>
    </row>
    <row r="147" spans="1:9" s="1" customFormat="1" x14ac:dyDescent="0.35">
      <c r="A147" s="15" t="s">
        <v>984</v>
      </c>
      <c r="B147" s="1" t="s">
        <v>69</v>
      </c>
      <c r="C147" s="2" t="s">
        <v>70</v>
      </c>
      <c r="D147" s="2" t="s">
        <v>72</v>
      </c>
      <c r="E147" s="5">
        <v>659</v>
      </c>
      <c r="F147" s="14">
        <v>34.5</v>
      </c>
      <c r="G147" s="4" t="s">
        <v>108</v>
      </c>
      <c r="H147" s="4">
        <f t="shared" si="8"/>
        <v>0.15027892197017431</v>
      </c>
      <c r="I147" s="4">
        <f t="shared" si="9"/>
        <v>1.5629007884898131E-2</v>
      </c>
    </row>
    <row r="148" spans="1:9" s="1" customFormat="1" x14ac:dyDescent="0.35">
      <c r="A148" s="15" t="s">
        <v>703</v>
      </c>
      <c r="B148" s="1" t="s">
        <v>69</v>
      </c>
      <c r="C148" s="2" t="s">
        <v>70</v>
      </c>
      <c r="D148" s="2" t="s">
        <v>75</v>
      </c>
      <c r="E148" s="5">
        <v>600</v>
      </c>
      <c r="F148" s="14">
        <v>31</v>
      </c>
      <c r="G148" s="4" t="s">
        <v>108</v>
      </c>
      <c r="H148" s="4">
        <f t="shared" si="8"/>
        <v>0.1404786680541103</v>
      </c>
      <c r="I148" s="4">
        <f t="shared" si="9"/>
        <v>1.4609781477627471E-2</v>
      </c>
    </row>
    <row r="149" spans="1:9" s="1" customFormat="1" x14ac:dyDescent="0.35">
      <c r="A149" s="15" t="s">
        <v>984</v>
      </c>
      <c r="B149" s="1" t="s">
        <v>69</v>
      </c>
      <c r="C149" s="2" t="s">
        <v>70</v>
      </c>
      <c r="D149" s="2" t="s">
        <v>78</v>
      </c>
      <c r="E149" s="5">
        <v>552</v>
      </c>
      <c r="F149" s="14">
        <v>27</v>
      </c>
      <c r="G149" s="4" t="s">
        <v>108</v>
      </c>
      <c r="H149" s="4">
        <f t="shared" si="8"/>
        <v>0.14420148148148149</v>
      </c>
      <c r="I149" s="4">
        <f t="shared" si="9"/>
        <v>1.4996954074074075E-2</v>
      </c>
    </row>
    <row r="150" spans="1:9" s="1" customFormat="1" x14ac:dyDescent="0.35">
      <c r="A150" s="15" t="s">
        <v>984</v>
      </c>
      <c r="B150" s="1" t="s">
        <v>69</v>
      </c>
      <c r="C150" s="2" t="s">
        <v>70</v>
      </c>
      <c r="D150" s="2" t="s">
        <v>78</v>
      </c>
      <c r="E150" s="5">
        <v>636</v>
      </c>
      <c r="F150" s="14">
        <v>33.799999999999997</v>
      </c>
      <c r="G150" s="4" t="s">
        <v>108</v>
      </c>
      <c r="H150" s="4">
        <f t="shared" si="8"/>
        <v>0.14074013514932954</v>
      </c>
      <c r="I150" s="4">
        <f t="shared" si="9"/>
        <v>1.463697405553027E-2</v>
      </c>
    </row>
    <row r="151" spans="1:9" s="1" customFormat="1" x14ac:dyDescent="0.35">
      <c r="A151" s="15" t="s">
        <v>984</v>
      </c>
      <c r="B151" s="1" t="s">
        <v>69</v>
      </c>
      <c r="C151" s="2" t="s">
        <v>70</v>
      </c>
      <c r="D151" s="2" t="s">
        <v>79</v>
      </c>
      <c r="E151" s="5">
        <v>712</v>
      </c>
      <c r="F151" s="14">
        <v>27.3</v>
      </c>
      <c r="G151" s="4" t="s">
        <v>108</v>
      </c>
      <c r="H151" s="4">
        <f t="shared" si="8"/>
        <v>0.30268765178655282</v>
      </c>
      <c r="I151" s="4">
        <f t="shared" si="9"/>
        <v>3.1479515785801493E-2</v>
      </c>
    </row>
    <row r="152" spans="1:9" s="1" customFormat="1" x14ac:dyDescent="0.35">
      <c r="A152" s="15" t="s">
        <v>984</v>
      </c>
      <c r="B152" s="1" t="s">
        <v>69</v>
      </c>
      <c r="C152" s="2" t="s">
        <v>70</v>
      </c>
      <c r="D152" s="2" t="s">
        <v>79</v>
      </c>
      <c r="E152" s="5">
        <v>522</v>
      </c>
      <c r="F152" s="14">
        <v>31.1</v>
      </c>
      <c r="G152" s="4" t="s">
        <v>108</v>
      </c>
      <c r="H152" s="4">
        <f t="shared" si="8"/>
        <v>9.1911689291880774E-2</v>
      </c>
      <c r="I152" s="4">
        <f t="shared" si="9"/>
        <v>9.5588156863555991E-3</v>
      </c>
    </row>
    <row r="153" spans="1:9" s="1" customFormat="1" x14ac:dyDescent="0.35">
      <c r="A153" s="15" t="s">
        <v>984</v>
      </c>
      <c r="B153" s="1" t="s">
        <v>69</v>
      </c>
      <c r="C153" s="2" t="s">
        <v>70</v>
      </c>
      <c r="D153" s="2" t="s">
        <v>387</v>
      </c>
      <c r="E153" s="5">
        <v>542</v>
      </c>
      <c r="F153" s="14">
        <v>27.5</v>
      </c>
      <c r="G153" s="4" t="s">
        <v>108</v>
      </c>
      <c r="H153" s="4">
        <f t="shared" si="8"/>
        <v>0.13158684958677686</v>
      </c>
      <c r="I153" s="4">
        <f t="shared" si="9"/>
        <v>1.3685032357024793E-2</v>
      </c>
    </row>
    <row r="154" spans="1:9" s="1" customFormat="1" x14ac:dyDescent="0.35">
      <c r="A154" s="15" t="s">
        <v>984</v>
      </c>
      <c r="B154" s="1" t="s">
        <v>69</v>
      </c>
      <c r="C154" s="2" t="s">
        <v>70</v>
      </c>
      <c r="D154" s="2" t="s">
        <v>388</v>
      </c>
      <c r="E154" s="5">
        <v>606</v>
      </c>
      <c r="F154" s="14">
        <v>27</v>
      </c>
      <c r="G154" s="4" t="s">
        <v>108</v>
      </c>
      <c r="H154" s="4">
        <f t="shared" si="8"/>
        <v>0.19079648148148148</v>
      </c>
      <c r="I154" s="4">
        <f t="shared" si="9"/>
        <v>1.984283407407407E-2</v>
      </c>
    </row>
    <row r="155" spans="1:9" s="1" customFormat="1" x14ac:dyDescent="0.35">
      <c r="A155" s="15" t="s">
        <v>984</v>
      </c>
      <c r="B155" s="1" t="s">
        <v>69</v>
      </c>
      <c r="C155" s="2" t="s">
        <v>89</v>
      </c>
      <c r="D155" s="2" t="s">
        <v>91</v>
      </c>
      <c r="E155" s="5">
        <v>1010</v>
      </c>
      <c r="F155" s="14">
        <v>40.4</v>
      </c>
      <c r="G155" s="4" t="s">
        <v>108</v>
      </c>
      <c r="H155" s="4">
        <f t="shared" si="8"/>
        <v>0.39453125</v>
      </c>
      <c r="I155" s="4">
        <f t="shared" si="9"/>
        <v>4.1031249999999998E-2</v>
      </c>
    </row>
    <row r="156" spans="1:9" s="1" customFormat="1" x14ac:dyDescent="0.35">
      <c r="A156" s="15" t="s">
        <v>984</v>
      </c>
      <c r="B156" s="1" t="s">
        <v>69</v>
      </c>
      <c r="C156" s="2" t="s">
        <v>73</v>
      </c>
      <c r="D156" s="2" t="s">
        <v>74</v>
      </c>
      <c r="E156" s="5">
        <v>1244</v>
      </c>
      <c r="F156" s="14">
        <v>32.4</v>
      </c>
      <c r="G156" s="4" t="s">
        <v>108</v>
      </c>
      <c r="H156" s="4">
        <f t="shared" si="8"/>
        <v>1.1461755448864501</v>
      </c>
      <c r="I156" s="4">
        <f t="shared" si="9"/>
        <v>0.11920225666819081</v>
      </c>
    </row>
    <row r="157" spans="1:9" s="1" customFormat="1" x14ac:dyDescent="0.35">
      <c r="A157" s="15" t="s">
        <v>984</v>
      </c>
      <c r="B157" s="1" t="s">
        <v>69</v>
      </c>
      <c r="C157" s="2" t="s">
        <v>73</v>
      </c>
      <c r="D157" s="2" t="s">
        <v>74</v>
      </c>
      <c r="E157" s="5">
        <v>1125</v>
      </c>
      <c r="F157" s="14">
        <v>35.200000000000003</v>
      </c>
      <c r="G157" s="4" t="s">
        <v>108</v>
      </c>
      <c r="H157" s="4">
        <f t="shared" si="8"/>
        <v>0.71821133952495464</v>
      </c>
      <c r="I157" s="4">
        <f t="shared" si="9"/>
        <v>7.4693979310595293E-2</v>
      </c>
    </row>
    <row r="158" spans="1:9" s="1" customFormat="1" x14ac:dyDescent="0.35">
      <c r="A158" s="15" t="s">
        <v>984</v>
      </c>
      <c r="B158" s="1" t="s">
        <v>69</v>
      </c>
      <c r="C158" s="2" t="s">
        <v>73</v>
      </c>
      <c r="D158" s="2" t="s">
        <v>389</v>
      </c>
      <c r="E158" s="5">
        <v>1072</v>
      </c>
      <c r="F158" s="14">
        <v>32.4</v>
      </c>
      <c r="G158" s="4" t="s">
        <v>108</v>
      </c>
      <c r="H158" s="4">
        <f t="shared" si="8"/>
        <v>0.73345648529187635</v>
      </c>
      <c r="I158" s="4">
        <f t="shared" si="9"/>
        <v>7.627947447035513E-2</v>
      </c>
    </row>
    <row r="159" spans="1:9" s="1" customFormat="1" x14ac:dyDescent="0.35">
      <c r="A159" s="15" t="s">
        <v>984</v>
      </c>
      <c r="B159" s="1" t="s">
        <v>69</v>
      </c>
      <c r="C159" s="2" t="s">
        <v>73</v>
      </c>
      <c r="D159" s="2" t="s">
        <v>389</v>
      </c>
      <c r="E159" s="5">
        <v>1087</v>
      </c>
      <c r="F159" s="14">
        <v>34.6</v>
      </c>
      <c r="G159" s="4" t="s">
        <v>108</v>
      </c>
      <c r="H159" s="4">
        <f t="shared" si="8"/>
        <v>0.67052728071018075</v>
      </c>
      <c r="I159" s="4">
        <f t="shared" si="9"/>
        <v>6.9734837193858798E-2</v>
      </c>
    </row>
    <row r="160" spans="1:9" s="1" customFormat="1" x14ac:dyDescent="0.35">
      <c r="A160" s="15" t="s">
        <v>703</v>
      </c>
      <c r="B160" s="1" t="s">
        <v>69</v>
      </c>
      <c r="C160" s="2" t="s">
        <v>116</v>
      </c>
      <c r="D160" s="2" t="s">
        <v>390</v>
      </c>
      <c r="E160" s="5">
        <v>658</v>
      </c>
      <c r="F160" s="14">
        <v>36.1</v>
      </c>
      <c r="G160" s="4" t="s">
        <v>108</v>
      </c>
      <c r="H160" s="4">
        <f t="shared" si="8"/>
        <v>0.13662912730872231</v>
      </c>
      <c r="I160" s="4">
        <f t="shared" si="9"/>
        <v>1.4209429240107119E-2</v>
      </c>
    </row>
    <row r="161" spans="1:9" s="1" customFormat="1" x14ac:dyDescent="0.35">
      <c r="A161" s="15" t="s">
        <v>703</v>
      </c>
      <c r="B161" s="1" t="s">
        <v>69</v>
      </c>
      <c r="C161" s="2" t="s">
        <v>116</v>
      </c>
      <c r="D161" s="2" t="s">
        <v>837</v>
      </c>
      <c r="E161" s="5">
        <v>862</v>
      </c>
      <c r="F161" s="14">
        <v>34</v>
      </c>
      <c r="G161" s="4" t="s">
        <v>108</v>
      </c>
      <c r="H161" s="4">
        <f t="shared" si="8"/>
        <v>0.34629321366782007</v>
      </c>
      <c r="I161" s="4">
        <f t="shared" si="9"/>
        <v>3.601449422145328E-2</v>
      </c>
    </row>
    <row r="162" spans="1:9" s="1" customFormat="1" x14ac:dyDescent="0.35">
      <c r="A162" s="15" t="s">
        <v>703</v>
      </c>
      <c r="B162" s="1" t="s">
        <v>69</v>
      </c>
      <c r="C162" s="2" t="s">
        <v>116</v>
      </c>
      <c r="D162" s="2" t="s">
        <v>838</v>
      </c>
      <c r="E162" s="5">
        <v>620</v>
      </c>
      <c r="F162" s="14">
        <v>30</v>
      </c>
      <c r="G162" s="4" t="s">
        <v>108</v>
      </c>
      <c r="H162" s="4">
        <f t="shared" ref="H162:H187" si="10">(E162^3/F162^2)/(1.6*10^6)</f>
        <v>0.16550555555555554</v>
      </c>
      <c r="I162" s="4">
        <f t="shared" ref="I162:I187" si="11">(0.104*E162^3/F162^2)/(1.6*10^6)</f>
        <v>1.7212577777777779E-2</v>
      </c>
    </row>
    <row r="163" spans="1:9" s="1" customFormat="1" x14ac:dyDescent="0.35">
      <c r="A163" s="15" t="s">
        <v>703</v>
      </c>
      <c r="B163" s="1" t="s">
        <v>69</v>
      </c>
      <c r="C163" s="2" t="s">
        <v>116</v>
      </c>
      <c r="D163" s="2" t="s">
        <v>839</v>
      </c>
      <c r="E163" s="5">
        <v>668</v>
      </c>
      <c r="F163" s="14">
        <v>28.1</v>
      </c>
      <c r="G163" s="4" t="s">
        <v>108</v>
      </c>
      <c r="H163" s="4">
        <f t="shared" si="10"/>
        <v>0.23593738681121057</v>
      </c>
      <c r="I163" s="4">
        <f t="shared" si="11"/>
        <v>2.4537488228365895E-2</v>
      </c>
    </row>
    <row r="164" spans="1:9" s="1" customFormat="1" x14ac:dyDescent="0.35">
      <c r="A164" s="15" t="s">
        <v>984</v>
      </c>
      <c r="B164" s="1" t="s">
        <v>69</v>
      </c>
      <c r="C164" s="2" t="s">
        <v>116</v>
      </c>
      <c r="D164" s="2" t="s">
        <v>118</v>
      </c>
      <c r="E164" s="5">
        <v>765</v>
      </c>
      <c r="F164" s="14">
        <v>35.799999999999997</v>
      </c>
      <c r="G164" s="4" t="s">
        <v>108</v>
      </c>
      <c r="H164" s="4">
        <f t="shared" si="10"/>
        <v>0.2183223862590119</v>
      </c>
      <c r="I164" s="4">
        <f t="shared" si="11"/>
        <v>2.2705528170937243E-2</v>
      </c>
    </row>
    <row r="165" spans="1:9" s="1" customFormat="1" x14ac:dyDescent="0.35">
      <c r="A165" s="15" t="s">
        <v>984</v>
      </c>
      <c r="B165" s="1" t="s">
        <v>69</v>
      </c>
      <c r="C165" s="2" t="s">
        <v>116</v>
      </c>
      <c r="D165" s="2" t="s">
        <v>391</v>
      </c>
      <c r="E165" s="5">
        <v>598</v>
      </c>
      <c r="F165" s="14">
        <v>27.1</v>
      </c>
      <c r="G165" s="4" t="s">
        <v>108</v>
      </c>
      <c r="H165" s="4">
        <f t="shared" si="10"/>
        <v>0.18198893669748503</v>
      </c>
      <c r="I165" s="4">
        <f t="shared" si="11"/>
        <v>1.8926849416538442E-2</v>
      </c>
    </row>
    <row r="166" spans="1:9" s="1" customFormat="1" x14ac:dyDescent="0.35">
      <c r="A166" s="15" t="s">
        <v>703</v>
      </c>
      <c r="B166" s="1" t="s">
        <v>69</v>
      </c>
      <c r="C166" s="2" t="s">
        <v>116</v>
      </c>
      <c r="D166" s="2" t="s">
        <v>840</v>
      </c>
      <c r="E166" s="5">
        <v>900</v>
      </c>
      <c r="F166" s="14">
        <v>42.1</v>
      </c>
      <c r="G166" s="4" t="s">
        <v>108</v>
      </c>
      <c r="H166" s="4">
        <f t="shared" si="10"/>
        <v>0.25706523885556953</v>
      </c>
      <c r="I166" s="4">
        <f t="shared" si="11"/>
        <v>2.6734784840979232E-2</v>
      </c>
    </row>
    <row r="167" spans="1:9" s="1" customFormat="1" x14ac:dyDescent="0.35">
      <c r="A167" s="15" t="s">
        <v>703</v>
      </c>
      <c r="B167" s="1" t="s">
        <v>69</v>
      </c>
      <c r="C167" s="2" t="s">
        <v>116</v>
      </c>
      <c r="D167" s="2" t="s">
        <v>841</v>
      </c>
      <c r="E167" s="5">
        <v>848</v>
      </c>
      <c r="F167" s="14">
        <v>31.6</v>
      </c>
      <c r="G167" s="4" t="s">
        <v>108</v>
      </c>
      <c r="H167" s="4">
        <f t="shared" si="10"/>
        <v>0.3816747316135235</v>
      </c>
      <c r="I167" s="4">
        <f t="shared" si="11"/>
        <v>3.9694172087806436E-2</v>
      </c>
    </row>
    <row r="168" spans="1:9" s="1" customFormat="1" x14ac:dyDescent="0.35">
      <c r="A168" s="15" t="s">
        <v>984</v>
      </c>
      <c r="B168" s="1" t="s">
        <v>69</v>
      </c>
      <c r="C168" s="2" t="s">
        <v>116</v>
      </c>
      <c r="D168" s="2" t="s">
        <v>119</v>
      </c>
      <c r="E168" s="5">
        <v>568</v>
      </c>
      <c r="F168" s="14">
        <v>27.5</v>
      </c>
      <c r="G168" s="4" t="s">
        <v>108</v>
      </c>
      <c r="H168" s="4">
        <f t="shared" si="10"/>
        <v>0.15144663801652891</v>
      </c>
      <c r="I168" s="4">
        <f t="shared" si="11"/>
        <v>1.5750450353719008E-2</v>
      </c>
    </row>
    <row r="169" spans="1:9" s="1" customFormat="1" x14ac:dyDescent="0.35">
      <c r="A169" s="15" t="s">
        <v>703</v>
      </c>
      <c r="B169" s="1" t="s">
        <v>69</v>
      </c>
      <c r="C169" s="2" t="s">
        <v>116</v>
      </c>
      <c r="D169" s="2" t="s">
        <v>119</v>
      </c>
      <c r="E169" s="5">
        <v>770</v>
      </c>
      <c r="F169" s="14">
        <v>28</v>
      </c>
      <c r="G169" s="4" t="s">
        <v>108</v>
      </c>
      <c r="H169" s="4">
        <f t="shared" si="10"/>
        <v>0.36394531250000001</v>
      </c>
      <c r="I169" s="4">
        <f t="shared" si="11"/>
        <v>3.7850312499999997E-2</v>
      </c>
    </row>
    <row r="170" spans="1:9" s="1" customFormat="1" x14ac:dyDescent="0.35">
      <c r="A170" s="15" t="s">
        <v>703</v>
      </c>
      <c r="B170" s="1" t="s">
        <v>69</v>
      </c>
      <c r="C170" s="2" t="s">
        <v>116</v>
      </c>
      <c r="D170" s="2" t="s">
        <v>842</v>
      </c>
      <c r="E170" s="5">
        <v>570</v>
      </c>
      <c r="F170" s="14">
        <v>30</v>
      </c>
      <c r="G170" s="4" t="s">
        <v>108</v>
      </c>
      <c r="H170" s="4">
        <f t="shared" si="10"/>
        <v>0.12860625000000001</v>
      </c>
      <c r="I170" s="4">
        <f t="shared" si="11"/>
        <v>1.3375050000000001E-2</v>
      </c>
    </row>
    <row r="171" spans="1:9" s="1" customFormat="1" x14ac:dyDescent="0.35">
      <c r="A171" s="15" t="s">
        <v>703</v>
      </c>
      <c r="B171" s="1" t="s">
        <v>69</v>
      </c>
      <c r="C171" s="2" t="s">
        <v>116</v>
      </c>
      <c r="D171" s="2" t="s">
        <v>120</v>
      </c>
      <c r="E171" s="5">
        <v>596</v>
      </c>
      <c r="F171" s="14">
        <v>34</v>
      </c>
      <c r="G171" s="4" t="s">
        <v>108</v>
      </c>
      <c r="H171" s="4">
        <f t="shared" si="10"/>
        <v>0.11446190311418684</v>
      </c>
      <c r="I171" s="4">
        <f t="shared" si="11"/>
        <v>1.1904037923875432E-2</v>
      </c>
    </row>
    <row r="172" spans="1:9" s="1" customFormat="1" x14ac:dyDescent="0.35">
      <c r="A172" s="15" t="s">
        <v>703</v>
      </c>
      <c r="B172" s="1" t="s">
        <v>69</v>
      </c>
      <c r="C172" s="2" t="s">
        <v>116</v>
      </c>
      <c r="D172" s="2" t="s">
        <v>724</v>
      </c>
      <c r="E172" s="5">
        <v>390</v>
      </c>
      <c r="F172" s="14">
        <v>25</v>
      </c>
      <c r="G172" s="4" t="s">
        <v>108</v>
      </c>
      <c r="H172" s="4">
        <f t="shared" si="10"/>
        <v>5.9318999999999997E-2</v>
      </c>
      <c r="I172" s="4">
        <f t="shared" si="11"/>
        <v>6.1691760000000002E-3</v>
      </c>
    </row>
    <row r="173" spans="1:9" s="1" customFormat="1" x14ac:dyDescent="0.35">
      <c r="A173" s="15" t="s">
        <v>703</v>
      </c>
      <c r="B173" s="1" t="s">
        <v>69</v>
      </c>
      <c r="C173" s="2" t="s">
        <v>116</v>
      </c>
      <c r="D173" s="2" t="s">
        <v>843</v>
      </c>
      <c r="E173" s="5">
        <v>395</v>
      </c>
      <c r="F173" s="14">
        <v>28.4</v>
      </c>
      <c r="G173" s="4" t="s">
        <v>108</v>
      </c>
      <c r="H173" s="4">
        <f t="shared" si="10"/>
        <v>4.775673461986709E-2</v>
      </c>
      <c r="I173" s="4">
        <f t="shared" si="11"/>
        <v>4.9667004004661777E-3</v>
      </c>
    </row>
    <row r="174" spans="1:9" s="1" customFormat="1" x14ac:dyDescent="0.35">
      <c r="A174" s="15" t="s">
        <v>984</v>
      </c>
      <c r="B174" s="1" t="s">
        <v>69</v>
      </c>
      <c r="C174" s="2" t="s">
        <v>116</v>
      </c>
      <c r="D174" s="2" t="s">
        <v>322</v>
      </c>
      <c r="E174" s="5">
        <v>649</v>
      </c>
      <c r="F174" s="14">
        <v>34.700000000000003</v>
      </c>
      <c r="G174" s="4" t="s">
        <v>108</v>
      </c>
      <c r="H174" s="4">
        <f t="shared" si="10"/>
        <v>0.14189110085209575</v>
      </c>
      <c r="I174" s="4">
        <f t="shared" si="11"/>
        <v>1.4756674488617958E-2</v>
      </c>
    </row>
    <row r="175" spans="1:9" s="1" customFormat="1" x14ac:dyDescent="0.35">
      <c r="A175" s="15" t="s">
        <v>984</v>
      </c>
      <c r="B175" s="1" t="s">
        <v>69</v>
      </c>
      <c r="C175" s="2" t="s">
        <v>116</v>
      </c>
      <c r="D175" s="2" t="s">
        <v>121</v>
      </c>
      <c r="E175" s="5">
        <v>780</v>
      </c>
      <c r="F175" s="14">
        <v>31.6</v>
      </c>
      <c r="G175" s="4" t="s">
        <v>108</v>
      </c>
      <c r="H175" s="4">
        <f t="shared" si="10"/>
        <v>0.29702271270629704</v>
      </c>
      <c r="I175" s="4">
        <f t="shared" si="11"/>
        <v>3.0890362121454892E-2</v>
      </c>
    </row>
    <row r="176" spans="1:9" s="1" customFormat="1" x14ac:dyDescent="0.35">
      <c r="A176" s="15" t="s">
        <v>984</v>
      </c>
      <c r="B176" s="1" t="s">
        <v>69</v>
      </c>
      <c r="C176" s="2" t="s">
        <v>116</v>
      </c>
      <c r="D176" s="2" t="s">
        <v>121</v>
      </c>
      <c r="E176" s="5">
        <v>694</v>
      </c>
      <c r="F176" s="14">
        <v>32</v>
      </c>
      <c r="G176" s="4" t="s">
        <v>108</v>
      </c>
      <c r="H176" s="4">
        <f t="shared" si="10"/>
        <v>0.2040132958984375</v>
      </c>
      <c r="I176" s="4">
        <f t="shared" si="11"/>
        <v>2.1217382773437498E-2</v>
      </c>
    </row>
    <row r="177" spans="1:9" s="1" customFormat="1" x14ac:dyDescent="0.35">
      <c r="A177" s="15" t="s">
        <v>984</v>
      </c>
      <c r="B177" s="1" t="s">
        <v>69</v>
      </c>
      <c r="C177" s="2" t="s">
        <v>116</v>
      </c>
      <c r="D177" s="2" t="s">
        <v>121</v>
      </c>
      <c r="E177" s="5">
        <v>850</v>
      </c>
      <c r="F177" s="14">
        <v>31.3</v>
      </c>
      <c r="G177" s="4" t="s">
        <v>108</v>
      </c>
      <c r="H177" s="4">
        <f t="shared" si="10"/>
        <v>0.39178528412048708</v>
      </c>
      <c r="I177" s="4">
        <f t="shared" si="11"/>
        <v>4.0745669548530657E-2</v>
      </c>
    </row>
    <row r="178" spans="1:9" s="1" customFormat="1" x14ac:dyDescent="0.35">
      <c r="A178" s="15" t="s">
        <v>984</v>
      </c>
      <c r="B178" s="1" t="s">
        <v>69</v>
      </c>
      <c r="C178" s="2" t="s">
        <v>116</v>
      </c>
      <c r="D178" s="2" t="s">
        <v>121</v>
      </c>
      <c r="E178" s="5">
        <v>799</v>
      </c>
      <c r="F178" s="14">
        <v>30.4</v>
      </c>
      <c r="G178" s="4" t="s">
        <v>108</v>
      </c>
      <c r="H178" s="4">
        <f t="shared" si="10"/>
        <v>0.34496353377661881</v>
      </c>
      <c r="I178" s="4">
        <f t="shared" si="11"/>
        <v>3.5876207512768349E-2</v>
      </c>
    </row>
    <row r="179" spans="1:9" s="1" customFormat="1" x14ac:dyDescent="0.35">
      <c r="A179" s="15" t="s">
        <v>984</v>
      </c>
      <c r="B179" s="1" t="s">
        <v>69</v>
      </c>
      <c r="C179" s="2" t="s">
        <v>116</v>
      </c>
      <c r="D179" s="2" t="s">
        <v>121</v>
      </c>
      <c r="E179" s="5">
        <v>677</v>
      </c>
      <c r="F179" s="14">
        <v>30.4</v>
      </c>
      <c r="G179" s="4" t="s">
        <v>108</v>
      </c>
      <c r="H179" s="4">
        <f t="shared" si="10"/>
        <v>0.20984511137140754</v>
      </c>
      <c r="I179" s="4">
        <f t="shared" si="11"/>
        <v>2.1823891582626383E-2</v>
      </c>
    </row>
    <row r="180" spans="1:9" s="1" customFormat="1" x14ac:dyDescent="0.35">
      <c r="A180" s="15" t="s">
        <v>984</v>
      </c>
      <c r="B180" s="1" t="s">
        <v>69</v>
      </c>
      <c r="C180" s="2" t="s">
        <v>116</v>
      </c>
      <c r="D180" s="2" t="s">
        <v>121</v>
      </c>
      <c r="E180" s="5">
        <v>784</v>
      </c>
      <c r="F180" s="14">
        <v>30.7</v>
      </c>
      <c r="G180" s="4" t="s">
        <v>108</v>
      </c>
      <c r="H180" s="4">
        <f t="shared" si="10"/>
        <v>0.31955929505883351</v>
      </c>
      <c r="I180" s="4">
        <f t="shared" si="11"/>
        <v>3.3234166686118685E-2</v>
      </c>
    </row>
    <row r="181" spans="1:9" s="1" customFormat="1" x14ac:dyDescent="0.35">
      <c r="A181" s="15" t="s">
        <v>984</v>
      </c>
      <c r="B181" s="1" t="s">
        <v>69</v>
      </c>
      <c r="C181" s="2" t="s">
        <v>116</v>
      </c>
      <c r="D181" s="2" t="s">
        <v>121</v>
      </c>
      <c r="E181" s="5">
        <v>667</v>
      </c>
      <c r="F181" s="14">
        <v>31.1</v>
      </c>
      <c r="G181" s="4" t="s">
        <v>108</v>
      </c>
      <c r="H181" s="4">
        <f t="shared" si="10"/>
        <v>0.19175060418626771</v>
      </c>
      <c r="I181" s="4">
        <f t="shared" si="11"/>
        <v>1.9942062835371841E-2</v>
      </c>
    </row>
    <row r="182" spans="1:9" s="1" customFormat="1" x14ac:dyDescent="0.35">
      <c r="A182" s="15" t="s">
        <v>984</v>
      </c>
      <c r="B182" s="1" t="s">
        <v>69</v>
      </c>
      <c r="C182" s="2" t="s">
        <v>116</v>
      </c>
      <c r="D182" s="2" t="s">
        <v>121</v>
      </c>
      <c r="E182" s="5">
        <v>855</v>
      </c>
      <c r="F182" s="14">
        <v>33</v>
      </c>
      <c r="G182" s="4" t="s">
        <v>108</v>
      </c>
      <c r="H182" s="4">
        <f t="shared" si="10"/>
        <v>0.35871577995867765</v>
      </c>
      <c r="I182" s="4">
        <f t="shared" si="11"/>
        <v>3.7306441115702478E-2</v>
      </c>
    </row>
    <row r="183" spans="1:9" s="1" customFormat="1" x14ac:dyDescent="0.35">
      <c r="A183" s="15" t="s">
        <v>984</v>
      </c>
      <c r="B183" s="1" t="s">
        <v>69</v>
      </c>
      <c r="C183" s="2" t="s">
        <v>116</v>
      </c>
      <c r="D183" s="2" t="s">
        <v>121</v>
      </c>
      <c r="E183" s="5">
        <v>739</v>
      </c>
      <c r="F183" s="14">
        <v>31.5</v>
      </c>
      <c r="G183" s="4" t="s">
        <v>108</v>
      </c>
      <c r="H183" s="4">
        <f t="shared" si="10"/>
        <v>0.2542097625346435</v>
      </c>
      <c r="I183" s="4">
        <f t="shared" si="11"/>
        <v>2.6437815303602921E-2</v>
      </c>
    </row>
    <row r="184" spans="1:9" s="1" customFormat="1" x14ac:dyDescent="0.35">
      <c r="A184" s="15" t="s">
        <v>703</v>
      </c>
      <c r="B184" s="1" t="s">
        <v>69</v>
      </c>
      <c r="C184" s="2" t="s">
        <v>116</v>
      </c>
      <c r="D184" s="2" t="s">
        <v>121</v>
      </c>
      <c r="E184" s="5">
        <v>710</v>
      </c>
      <c r="F184" s="14">
        <v>31</v>
      </c>
      <c r="G184" s="4" t="s">
        <v>108</v>
      </c>
      <c r="H184" s="4">
        <f t="shared" si="10"/>
        <v>0.23277250260145679</v>
      </c>
      <c r="I184" s="4">
        <f t="shared" si="11"/>
        <v>2.4208340270551507E-2</v>
      </c>
    </row>
    <row r="185" spans="1:9" s="1" customFormat="1" x14ac:dyDescent="0.35">
      <c r="A185" s="15" t="s">
        <v>703</v>
      </c>
      <c r="B185" s="1" t="s">
        <v>69</v>
      </c>
      <c r="C185" s="2" t="s">
        <v>116</v>
      </c>
      <c r="D185" s="2" t="s">
        <v>844</v>
      </c>
      <c r="E185" s="5">
        <v>667</v>
      </c>
      <c r="F185" s="14">
        <v>34.6</v>
      </c>
      <c r="G185" s="4" t="s">
        <v>108</v>
      </c>
      <c r="H185" s="4">
        <f t="shared" si="10"/>
        <v>0.1549192270665575</v>
      </c>
      <c r="I185" s="4">
        <f t="shared" si="11"/>
        <v>1.6111599614921982E-2</v>
      </c>
    </row>
    <row r="186" spans="1:9" s="1" customFormat="1" x14ac:dyDescent="0.35">
      <c r="A186" s="15" t="s">
        <v>984</v>
      </c>
      <c r="B186" s="1" t="s">
        <v>69</v>
      </c>
      <c r="C186" s="2" t="s">
        <v>116</v>
      </c>
      <c r="D186" s="2" t="s">
        <v>392</v>
      </c>
      <c r="E186" s="5">
        <v>646</v>
      </c>
      <c r="F186" s="14">
        <v>34.5</v>
      </c>
      <c r="G186" s="4" t="s">
        <v>108</v>
      </c>
      <c r="H186" s="4">
        <f t="shared" si="10"/>
        <v>0.14155961772736819</v>
      </c>
      <c r="I186" s="4">
        <f t="shared" si="11"/>
        <v>1.4722200243646292E-2</v>
      </c>
    </row>
    <row r="187" spans="1:9" s="1" customFormat="1" x14ac:dyDescent="0.35">
      <c r="A187" s="15" t="s">
        <v>703</v>
      </c>
      <c r="B187" s="1" t="s">
        <v>69</v>
      </c>
      <c r="C187" s="2" t="s">
        <v>116</v>
      </c>
      <c r="D187" s="2" t="s">
        <v>392</v>
      </c>
      <c r="E187" s="5">
        <v>830</v>
      </c>
      <c r="F187" s="14">
        <v>36.4</v>
      </c>
      <c r="G187" s="4" t="s">
        <v>108</v>
      </c>
      <c r="H187" s="4">
        <f t="shared" si="10"/>
        <v>0.26971899151672507</v>
      </c>
      <c r="I187" s="4">
        <f t="shared" si="11"/>
        <v>2.8050775117739409E-2</v>
      </c>
    </row>
    <row r="190" spans="1:9" x14ac:dyDescent="0.35">
      <c r="C190" s="2" t="s">
        <v>92</v>
      </c>
      <c r="G190" s="4" t="s">
        <v>162</v>
      </c>
      <c r="H190" s="4">
        <f>AVERAGE(H2:H18)</f>
        <v>0.7249537749557905</v>
      </c>
    </row>
    <row r="191" spans="1:9" x14ac:dyDescent="0.35">
      <c r="C191" s="2" t="s">
        <v>76</v>
      </c>
      <c r="G191" s="4" t="s">
        <v>162</v>
      </c>
      <c r="H191" s="4">
        <f>AVERAGE(H19:H37)</f>
        <v>0.48397507154704289</v>
      </c>
    </row>
    <row r="192" spans="1:9" x14ac:dyDescent="0.35">
      <c r="C192" s="2" t="s">
        <v>70</v>
      </c>
      <c r="G192" s="4" t="s">
        <v>162</v>
      </c>
      <c r="H192" s="4">
        <f>AVERAGE(H38:H62)</f>
        <v>0.18134313890761458</v>
      </c>
    </row>
    <row r="193" spans="3:8" x14ac:dyDescent="0.35">
      <c r="C193" s="2" t="s">
        <v>89</v>
      </c>
      <c r="G193" s="4" t="s">
        <v>162</v>
      </c>
      <c r="H193" s="4">
        <f>AVERAGE(H63:H67)</f>
        <v>0.33892194407991583</v>
      </c>
    </row>
    <row r="194" spans="3:8" x14ac:dyDescent="0.35">
      <c r="C194" s="2" t="s">
        <v>73</v>
      </c>
      <c r="G194" s="4" t="s">
        <v>162</v>
      </c>
      <c r="H194" s="4">
        <f>AVERAGE(H68:H72)</f>
        <v>1.198793392356329</v>
      </c>
    </row>
    <row r="195" spans="3:8" x14ac:dyDescent="0.35">
      <c r="C195" s="2" t="s">
        <v>116</v>
      </c>
      <c r="G195" s="4" t="s">
        <v>162</v>
      </c>
      <c r="H195" s="4">
        <f>AVERAGE(H73:H114)</f>
        <v>0.32355305865065104</v>
      </c>
    </row>
    <row r="196" spans="3:8" x14ac:dyDescent="0.35">
      <c r="H196" s="4">
        <f>AVERAGE(H190:H195)</f>
        <v>0.54192339674955725</v>
      </c>
    </row>
    <row r="197" spans="3:8" x14ac:dyDescent="0.35">
      <c r="C197" s="2" t="s">
        <v>92</v>
      </c>
      <c r="G197" s="4" t="s">
        <v>108</v>
      </c>
      <c r="H197" s="4">
        <f>AVERAGE(H124:H135)</f>
        <v>0.57591215417564701</v>
      </c>
    </row>
    <row r="198" spans="3:8" x14ac:dyDescent="0.35">
      <c r="C198" s="2" t="s">
        <v>76</v>
      </c>
      <c r="G198" s="4" t="s">
        <v>108</v>
      </c>
      <c r="H198" s="4">
        <f>AVERAGE(H136:H141)</f>
        <v>0.34751970616333855</v>
      </c>
    </row>
    <row r="199" spans="3:8" x14ac:dyDescent="0.35">
      <c r="C199" s="2" t="s">
        <v>70</v>
      </c>
      <c r="G199" s="4" t="s">
        <v>108</v>
      </c>
      <c r="H199" s="4">
        <f>AVERAGE(H142:H155)</f>
        <v>0.17050293747358986</v>
      </c>
    </row>
    <row r="200" spans="3:8" x14ac:dyDescent="0.35">
      <c r="C200" s="2" t="s">
        <v>89</v>
      </c>
      <c r="G200" s="4" t="s">
        <v>108</v>
      </c>
      <c r="H200" s="4">
        <f>AVERAGE(H155)</f>
        <v>0.39453125</v>
      </c>
    </row>
    <row r="201" spans="3:8" x14ac:dyDescent="0.35">
      <c r="C201" s="2" t="s">
        <v>73</v>
      </c>
      <c r="G201" s="4" t="s">
        <v>108</v>
      </c>
      <c r="H201" s="4">
        <f>AVERAGE(H156:H159)</f>
        <v>0.81709266260336544</v>
      </c>
    </row>
    <row r="202" spans="3:8" x14ac:dyDescent="0.35">
      <c r="C202" s="2" t="s">
        <v>116</v>
      </c>
      <c r="G202" s="4" t="s">
        <v>108</v>
      </c>
      <c r="H202" s="4">
        <f>AVERAGE(H160:H187)</f>
        <v>0.22505997265697694</v>
      </c>
    </row>
    <row r="203" spans="3:8" x14ac:dyDescent="0.35">
      <c r="H203" s="4">
        <f>AVERAGE(H197:H202)</f>
        <v>0.42176978051215297</v>
      </c>
    </row>
    <row r="204" spans="3:8" x14ac:dyDescent="0.35">
      <c r="C204" s="2" t="s">
        <v>116</v>
      </c>
      <c r="G204" s="4" t="s">
        <v>137</v>
      </c>
      <c r="H204" s="4">
        <f>AVERAGE(H115:H116)</f>
        <v>4.8040869371677064E-2</v>
      </c>
    </row>
    <row r="205" spans="3:8" x14ac:dyDescent="0.35">
      <c r="C205" s="2" t="s">
        <v>116</v>
      </c>
      <c r="G205" s="4" t="s">
        <v>616</v>
      </c>
      <c r="H205" s="4">
        <f>AVERAGE(H117:H119)</f>
        <v>7.738356408858213E-2</v>
      </c>
    </row>
    <row r="206" spans="3:8" x14ac:dyDescent="0.35">
      <c r="C206" s="2" t="s">
        <v>116</v>
      </c>
      <c r="G206" s="4" t="s">
        <v>617</v>
      </c>
      <c r="H206" s="4">
        <f>AVERAGE(H120:H123)</f>
        <v>0.16762829543101485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47"/>
  <sheetViews>
    <sheetView workbookViewId="0"/>
  </sheetViews>
  <sheetFormatPr defaultRowHeight="14.5" x14ac:dyDescent="0.35"/>
  <cols>
    <col min="1" max="1" width="25.81640625" style="15" customWidth="1"/>
    <col min="2" max="2" width="24.26953125" style="1" customWidth="1"/>
    <col min="3" max="3" width="21.81640625" style="2" customWidth="1"/>
    <col min="4" max="4" width="22.26953125" style="2" customWidth="1"/>
    <col min="5" max="5" width="15.453125" style="5" customWidth="1"/>
    <col min="6" max="6" width="16.453125" style="14" customWidth="1"/>
    <col min="7" max="7" width="17" style="4" customWidth="1"/>
    <col min="8" max="8" width="25" style="4" customWidth="1"/>
    <col min="9" max="9" width="23.7265625" style="4" customWidth="1"/>
    <col min="10" max="16384" width="8.7265625" style="6"/>
  </cols>
  <sheetData>
    <row r="1" spans="1:9" x14ac:dyDescent="0.35">
      <c r="A1" s="15" t="s">
        <v>0</v>
      </c>
      <c r="B1" s="1" t="s">
        <v>42</v>
      </c>
      <c r="C1" s="1" t="s">
        <v>1</v>
      </c>
      <c r="D1" s="1" t="s">
        <v>2</v>
      </c>
      <c r="E1" s="5" t="s">
        <v>3</v>
      </c>
      <c r="F1" s="14" t="s">
        <v>4</v>
      </c>
      <c r="G1" s="4" t="s">
        <v>948</v>
      </c>
      <c r="H1" s="4" t="s">
        <v>5</v>
      </c>
      <c r="I1" s="4" t="s">
        <v>947</v>
      </c>
    </row>
    <row r="2" spans="1:9" s="1" customFormat="1" x14ac:dyDescent="0.35">
      <c r="A2" s="15" t="s">
        <v>703</v>
      </c>
      <c r="B2" s="1" t="s">
        <v>720</v>
      </c>
      <c r="C2" s="2" t="s">
        <v>721</v>
      </c>
      <c r="D2" s="2" t="s">
        <v>722</v>
      </c>
      <c r="E2" s="5">
        <v>2619</v>
      </c>
      <c r="F2" s="14">
        <v>63.7</v>
      </c>
      <c r="G2" s="4" t="s">
        <v>162</v>
      </c>
      <c r="H2" s="4">
        <f t="shared" ref="H2:H35" si="0">(E2^3/F2^2)/(1.6*10^6)</f>
        <v>2.7669903718310169</v>
      </c>
      <c r="I2" s="4">
        <f t="shared" ref="I2:I35" si="1">(0.104*E2^3/F2^2)/(1.6*10^6)</f>
        <v>0.28776699867042577</v>
      </c>
    </row>
    <row r="3" spans="1:9" s="1" customFormat="1" x14ac:dyDescent="0.35">
      <c r="A3" s="15" t="s">
        <v>703</v>
      </c>
      <c r="B3" s="1" t="s">
        <v>720</v>
      </c>
      <c r="C3" s="2" t="s">
        <v>721</v>
      </c>
      <c r="D3" s="2" t="s">
        <v>722</v>
      </c>
      <c r="E3" s="5">
        <v>2243</v>
      </c>
      <c r="F3" s="14">
        <v>53.4</v>
      </c>
      <c r="G3" s="4" t="s">
        <v>162</v>
      </c>
      <c r="H3" s="4">
        <f t="shared" si="0"/>
        <v>2.4733485589905175</v>
      </c>
      <c r="I3" s="4">
        <f t="shared" si="1"/>
        <v>0.25722825013501377</v>
      </c>
    </row>
    <row r="4" spans="1:9" s="1" customFormat="1" x14ac:dyDescent="0.35">
      <c r="A4" s="15" t="s">
        <v>703</v>
      </c>
      <c r="B4" s="1" t="s">
        <v>720</v>
      </c>
      <c r="C4" s="2" t="s">
        <v>721</v>
      </c>
      <c r="D4" s="2" t="s">
        <v>722</v>
      </c>
      <c r="E4" s="5">
        <v>2228</v>
      </c>
      <c r="F4" s="14">
        <v>60.1</v>
      </c>
      <c r="G4" s="4" t="s">
        <v>162</v>
      </c>
      <c r="H4" s="4">
        <f t="shared" si="0"/>
        <v>1.9137122322474189</v>
      </c>
      <c r="I4" s="4">
        <f t="shared" si="1"/>
        <v>0.19902607215373158</v>
      </c>
    </row>
    <row r="5" spans="1:9" s="1" customFormat="1" x14ac:dyDescent="0.35">
      <c r="A5" s="15" t="s">
        <v>703</v>
      </c>
      <c r="B5" s="1" t="s">
        <v>720</v>
      </c>
      <c r="C5" s="2" t="s">
        <v>721</v>
      </c>
      <c r="D5" s="2" t="s">
        <v>722</v>
      </c>
      <c r="E5" s="5">
        <v>2846</v>
      </c>
      <c r="F5" s="14">
        <v>72.5</v>
      </c>
      <c r="G5" s="4" t="s">
        <v>162</v>
      </c>
      <c r="H5" s="4">
        <f t="shared" si="0"/>
        <v>2.7409978282996432</v>
      </c>
      <c r="I5" s="4">
        <f t="shared" si="1"/>
        <v>0.28506377414316286</v>
      </c>
    </row>
    <row r="6" spans="1:9" s="1" customFormat="1" x14ac:dyDescent="0.35">
      <c r="A6" s="15" t="s">
        <v>703</v>
      </c>
      <c r="B6" s="1" t="s">
        <v>720</v>
      </c>
      <c r="C6" s="2" t="s">
        <v>721</v>
      </c>
      <c r="D6" s="2" t="s">
        <v>722</v>
      </c>
      <c r="E6" s="5">
        <v>2636</v>
      </c>
      <c r="F6" s="14">
        <v>57.7</v>
      </c>
      <c r="G6" s="4" t="s">
        <v>162</v>
      </c>
      <c r="H6" s="4">
        <f t="shared" si="0"/>
        <v>3.4384650060523412</v>
      </c>
      <c r="I6" s="4">
        <f t="shared" si="1"/>
        <v>0.35760036062944345</v>
      </c>
    </row>
    <row r="7" spans="1:9" s="1" customFormat="1" x14ac:dyDescent="0.35">
      <c r="A7" s="15" t="s">
        <v>703</v>
      </c>
      <c r="B7" s="1" t="s">
        <v>720</v>
      </c>
      <c r="C7" s="2" t="s">
        <v>721</v>
      </c>
      <c r="D7" s="2" t="s">
        <v>722</v>
      </c>
      <c r="E7" s="5">
        <v>2674</v>
      </c>
      <c r="F7" s="14">
        <v>64.3</v>
      </c>
      <c r="G7" s="4" t="s">
        <v>162</v>
      </c>
      <c r="H7" s="4">
        <f t="shared" si="0"/>
        <v>2.890295723293562</v>
      </c>
      <c r="I7" s="4">
        <f t="shared" si="1"/>
        <v>0.30059075522253048</v>
      </c>
    </row>
    <row r="8" spans="1:9" s="1" customFormat="1" x14ac:dyDescent="0.35">
      <c r="A8" s="15" t="s">
        <v>703</v>
      </c>
      <c r="B8" s="1" t="s">
        <v>720</v>
      </c>
      <c r="C8" s="2" t="s">
        <v>721</v>
      </c>
      <c r="D8" s="2" t="s">
        <v>722</v>
      </c>
      <c r="E8" s="5">
        <v>2730</v>
      </c>
      <c r="F8" s="14">
        <v>60.9</v>
      </c>
      <c r="G8" s="4" t="s">
        <v>162</v>
      </c>
      <c r="H8" s="4">
        <f t="shared" si="0"/>
        <v>3.4287306777645661</v>
      </c>
      <c r="I8" s="4">
        <f t="shared" si="1"/>
        <v>0.35658799048751483</v>
      </c>
    </row>
    <row r="9" spans="1:9" s="1" customFormat="1" x14ac:dyDescent="0.35">
      <c r="A9" s="15" t="s">
        <v>703</v>
      </c>
      <c r="B9" s="1" t="s">
        <v>720</v>
      </c>
      <c r="C9" s="2" t="s">
        <v>721</v>
      </c>
      <c r="D9" s="2" t="s">
        <v>722</v>
      </c>
      <c r="E9" s="5">
        <v>2705</v>
      </c>
      <c r="F9" s="14">
        <v>57.8</v>
      </c>
      <c r="G9" s="4" t="s">
        <v>162</v>
      </c>
      <c r="H9" s="4">
        <f t="shared" si="0"/>
        <v>3.702764990429054</v>
      </c>
      <c r="I9" s="4">
        <f t="shared" si="1"/>
        <v>0.38508755900462166</v>
      </c>
    </row>
    <row r="10" spans="1:9" s="1" customFormat="1" x14ac:dyDescent="0.35">
      <c r="A10" s="15" t="s">
        <v>703</v>
      </c>
      <c r="B10" s="1" t="s">
        <v>720</v>
      </c>
      <c r="C10" s="2" t="s">
        <v>721</v>
      </c>
      <c r="D10" s="2" t="s">
        <v>722</v>
      </c>
      <c r="E10" s="5">
        <v>2710</v>
      </c>
      <c r="F10" s="14">
        <v>67.8</v>
      </c>
      <c r="G10" s="4" t="s">
        <v>162</v>
      </c>
      <c r="H10" s="4">
        <f t="shared" si="0"/>
        <v>2.7060044236910574</v>
      </c>
      <c r="I10" s="4">
        <f t="shared" si="1"/>
        <v>0.28142446006387001</v>
      </c>
    </row>
    <row r="11" spans="1:9" s="1" customFormat="1" x14ac:dyDescent="0.35">
      <c r="A11" s="15" t="s">
        <v>703</v>
      </c>
      <c r="B11" s="1" t="s">
        <v>720</v>
      </c>
      <c r="C11" s="2" t="s">
        <v>721</v>
      </c>
      <c r="D11" s="2" t="s">
        <v>722</v>
      </c>
      <c r="E11" s="5">
        <v>2782</v>
      </c>
      <c r="F11" s="14">
        <v>64.8</v>
      </c>
      <c r="G11" s="4" t="s">
        <v>162</v>
      </c>
      <c r="H11" s="4">
        <f t="shared" si="0"/>
        <v>3.2048033252838741</v>
      </c>
      <c r="I11" s="4">
        <f t="shared" si="1"/>
        <v>0.33329954582952293</v>
      </c>
    </row>
    <row r="12" spans="1:9" s="1" customFormat="1" x14ac:dyDescent="0.35">
      <c r="A12" s="15" t="s">
        <v>703</v>
      </c>
      <c r="B12" s="1" t="s">
        <v>720</v>
      </c>
      <c r="C12" s="2" t="s">
        <v>721</v>
      </c>
      <c r="D12" s="2" t="s">
        <v>722</v>
      </c>
      <c r="E12" s="5">
        <v>1836</v>
      </c>
      <c r="F12" s="14">
        <v>42.5</v>
      </c>
      <c r="G12" s="4" t="s">
        <v>162</v>
      </c>
      <c r="H12" s="4">
        <f t="shared" si="0"/>
        <v>2.1415104</v>
      </c>
      <c r="I12" s="4">
        <f t="shared" si="1"/>
        <v>0.22271708159999998</v>
      </c>
    </row>
    <row r="13" spans="1:9" s="1" customFormat="1" x14ac:dyDescent="0.35">
      <c r="A13" s="15" t="s">
        <v>703</v>
      </c>
      <c r="B13" s="1" t="s">
        <v>720</v>
      </c>
      <c r="C13" s="2" t="s">
        <v>721</v>
      </c>
      <c r="D13" s="2" t="s">
        <v>722</v>
      </c>
      <c r="E13" s="5">
        <v>1812</v>
      </c>
      <c r="F13" s="14">
        <v>44.9</v>
      </c>
      <c r="G13" s="4" t="s">
        <v>162</v>
      </c>
      <c r="H13" s="4">
        <f t="shared" si="0"/>
        <v>1.8444288867614747</v>
      </c>
      <c r="I13" s="4">
        <f t="shared" si="1"/>
        <v>0.19182060422319336</v>
      </c>
    </row>
    <row r="14" spans="1:9" s="1" customFormat="1" x14ac:dyDescent="0.35">
      <c r="A14" s="15" t="s">
        <v>703</v>
      </c>
      <c r="B14" s="1" t="s">
        <v>720</v>
      </c>
      <c r="C14" s="2" t="s">
        <v>721</v>
      </c>
      <c r="D14" s="2" t="s">
        <v>723</v>
      </c>
      <c r="E14" s="5">
        <v>1600</v>
      </c>
      <c r="F14" s="14">
        <v>54</v>
      </c>
      <c r="G14" s="4" t="s">
        <v>162</v>
      </c>
      <c r="H14" s="4">
        <f t="shared" si="0"/>
        <v>0.87791495198902603</v>
      </c>
      <c r="I14" s="4">
        <f t="shared" si="1"/>
        <v>9.1303155006858705E-2</v>
      </c>
    </row>
    <row r="15" spans="1:9" s="1" customFormat="1" x14ac:dyDescent="0.35">
      <c r="A15" s="15" t="s">
        <v>703</v>
      </c>
      <c r="B15" s="1" t="s">
        <v>720</v>
      </c>
      <c r="C15" s="2" t="s">
        <v>721</v>
      </c>
      <c r="D15" s="2" t="s">
        <v>724</v>
      </c>
      <c r="E15" s="5">
        <v>2489</v>
      </c>
      <c r="F15" s="14">
        <v>54</v>
      </c>
      <c r="G15" s="4" t="s">
        <v>162</v>
      </c>
      <c r="H15" s="4">
        <f t="shared" si="0"/>
        <v>3.3049674573473937</v>
      </c>
      <c r="I15" s="4">
        <f t="shared" si="1"/>
        <v>0.34371661556412897</v>
      </c>
    </row>
    <row r="16" spans="1:9" s="1" customFormat="1" x14ac:dyDescent="0.35">
      <c r="A16" s="15" t="s">
        <v>703</v>
      </c>
      <c r="B16" s="1" t="s">
        <v>720</v>
      </c>
      <c r="C16" s="2" t="s">
        <v>721</v>
      </c>
      <c r="D16" s="2" t="s">
        <v>657</v>
      </c>
      <c r="E16" s="5">
        <v>1854</v>
      </c>
      <c r="F16" s="14">
        <v>58</v>
      </c>
      <c r="G16" s="4" t="s">
        <v>162</v>
      </c>
      <c r="H16" s="4">
        <f t="shared" si="0"/>
        <v>1.1840041364447087</v>
      </c>
      <c r="I16" s="4">
        <f t="shared" si="1"/>
        <v>0.12313643019024968</v>
      </c>
    </row>
    <row r="17" spans="1:9" s="1" customFormat="1" x14ac:dyDescent="0.35">
      <c r="A17" s="15" t="s">
        <v>703</v>
      </c>
      <c r="B17" s="1" t="s">
        <v>720</v>
      </c>
      <c r="C17" s="2" t="s">
        <v>725</v>
      </c>
      <c r="D17" s="2" t="s">
        <v>726</v>
      </c>
      <c r="E17" s="5">
        <v>2340</v>
      </c>
      <c r="F17" s="14">
        <v>51</v>
      </c>
      <c r="G17" s="4" t="s">
        <v>162</v>
      </c>
      <c r="H17" s="4">
        <f t="shared" si="0"/>
        <v>3.0788408304498267</v>
      </c>
      <c r="I17" s="4">
        <f t="shared" si="1"/>
        <v>0.32019944636678199</v>
      </c>
    </row>
    <row r="18" spans="1:9" s="1" customFormat="1" x14ac:dyDescent="0.35">
      <c r="A18" s="15" t="s">
        <v>703</v>
      </c>
      <c r="B18" s="1" t="s">
        <v>720</v>
      </c>
      <c r="C18" s="2" t="s">
        <v>727</v>
      </c>
      <c r="D18" s="2" t="s">
        <v>728</v>
      </c>
      <c r="E18" s="5">
        <v>1110</v>
      </c>
      <c r="F18" s="14">
        <v>41.5</v>
      </c>
      <c r="G18" s="4" t="s">
        <v>162</v>
      </c>
      <c r="H18" s="4">
        <f t="shared" si="0"/>
        <v>0.4963096966177965</v>
      </c>
      <c r="I18" s="4">
        <f t="shared" si="1"/>
        <v>5.1616208448250836E-2</v>
      </c>
    </row>
    <row r="19" spans="1:9" s="1" customFormat="1" x14ac:dyDescent="0.35">
      <c r="A19" s="15" t="s">
        <v>703</v>
      </c>
      <c r="B19" s="1" t="s">
        <v>720</v>
      </c>
      <c r="C19" s="2" t="s">
        <v>727</v>
      </c>
      <c r="D19" s="2" t="s">
        <v>729</v>
      </c>
      <c r="E19" s="5">
        <v>940</v>
      </c>
      <c r="F19" s="14">
        <v>36.4</v>
      </c>
      <c r="G19" s="4" t="s">
        <v>162</v>
      </c>
      <c r="H19" s="4">
        <f t="shared" si="0"/>
        <v>0.39179673348629396</v>
      </c>
      <c r="I19" s="4">
        <f t="shared" si="1"/>
        <v>4.0746860282574578E-2</v>
      </c>
    </row>
    <row r="20" spans="1:9" s="1" customFormat="1" x14ac:dyDescent="0.35">
      <c r="A20" s="15" t="s">
        <v>703</v>
      </c>
      <c r="B20" s="1" t="s">
        <v>720</v>
      </c>
      <c r="C20" s="2" t="s">
        <v>730</v>
      </c>
      <c r="D20" s="2" t="s">
        <v>731</v>
      </c>
      <c r="E20" s="5">
        <v>1210</v>
      </c>
      <c r="F20" s="14">
        <v>40</v>
      </c>
      <c r="G20" s="4" t="s">
        <v>162</v>
      </c>
      <c r="H20" s="4">
        <f t="shared" si="0"/>
        <v>0.69201601562500004</v>
      </c>
      <c r="I20" s="4">
        <f t="shared" si="1"/>
        <v>7.1969665624999998E-2</v>
      </c>
    </row>
    <row r="21" spans="1:9" s="1" customFormat="1" x14ac:dyDescent="0.35">
      <c r="A21" s="15" t="s">
        <v>703</v>
      </c>
      <c r="B21" s="1" t="s">
        <v>720</v>
      </c>
      <c r="C21" s="2" t="s">
        <v>730</v>
      </c>
      <c r="D21" s="2" t="s">
        <v>732</v>
      </c>
      <c r="E21" s="5">
        <v>1530</v>
      </c>
      <c r="F21" s="14">
        <v>58</v>
      </c>
      <c r="G21" s="4" t="s">
        <v>162</v>
      </c>
      <c r="H21" s="4">
        <f t="shared" si="0"/>
        <v>0.66542378864447094</v>
      </c>
      <c r="I21" s="4">
        <f t="shared" si="1"/>
        <v>6.920407401902498E-2</v>
      </c>
    </row>
    <row r="22" spans="1:9" s="1" customFormat="1" x14ac:dyDescent="0.35">
      <c r="A22" s="15" t="s">
        <v>703</v>
      </c>
      <c r="B22" s="1" t="s">
        <v>720</v>
      </c>
      <c r="C22" s="2" t="s">
        <v>730</v>
      </c>
      <c r="D22" s="2" t="s">
        <v>647</v>
      </c>
      <c r="E22" s="5">
        <v>2479</v>
      </c>
      <c r="F22" s="14">
        <v>54.6</v>
      </c>
      <c r="G22" s="4" t="s">
        <v>162</v>
      </c>
      <c r="H22" s="4">
        <f t="shared" si="0"/>
        <v>3.1939220469129466</v>
      </c>
      <c r="I22" s="4">
        <f t="shared" si="1"/>
        <v>0.33216789287894644</v>
      </c>
    </row>
    <row r="23" spans="1:9" s="1" customFormat="1" x14ac:dyDescent="0.35">
      <c r="A23" s="15" t="s">
        <v>703</v>
      </c>
      <c r="B23" s="1" t="s">
        <v>720</v>
      </c>
      <c r="C23" s="2" t="s">
        <v>730</v>
      </c>
      <c r="D23" s="2" t="s">
        <v>733</v>
      </c>
      <c r="E23" s="5">
        <v>1300</v>
      </c>
      <c r="F23" s="14">
        <v>42</v>
      </c>
      <c r="G23" s="4" t="s">
        <v>162</v>
      </c>
      <c r="H23" s="4">
        <f t="shared" si="0"/>
        <v>0.77841553287981868</v>
      </c>
      <c r="I23" s="4">
        <f t="shared" si="1"/>
        <v>8.0955215419501139E-2</v>
      </c>
    </row>
    <row r="24" spans="1:9" s="1" customFormat="1" x14ac:dyDescent="0.35">
      <c r="A24" s="15" t="s">
        <v>703</v>
      </c>
      <c r="B24" s="1" t="s">
        <v>720</v>
      </c>
      <c r="C24" s="2" t="s">
        <v>730</v>
      </c>
      <c r="D24" s="2" t="s">
        <v>734</v>
      </c>
      <c r="E24" s="5">
        <v>1300</v>
      </c>
      <c r="F24" s="14">
        <v>48</v>
      </c>
      <c r="G24" s="4" t="s">
        <v>162</v>
      </c>
      <c r="H24" s="4">
        <f t="shared" si="0"/>
        <v>0.59597439236111105</v>
      </c>
      <c r="I24" s="4">
        <f t="shared" si="1"/>
        <v>6.1981336805555558E-2</v>
      </c>
    </row>
    <row r="25" spans="1:9" s="1" customFormat="1" x14ac:dyDescent="0.35">
      <c r="A25" s="15" t="s">
        <v>703</v>
      </c>
      <c r="B25" s="1" t="s">
        <v>720</v>
      </c>
      <c r="C25" s="2" t="s">
        <v>721</v>
      </c>
      <c r="D25" s="2" t="s">
        <v>723</v>
      </c>
      <c r="E25" s="5">
        <v>1300</v>
      </c>
      <c r="F25" s="14">
        <v>54</v>
      </c>
      <c r="G25" s="4" t="s">
        <v>108</v>
      </c>
      <c r="H25" s="4">
        <f t="shared" si="0"/>
        <v>0.47089334705075447</v>
      </c>
      <c r="I25" s="4">
        <f t="shared" si="1"/>
        <v>4.8972908093278464E-2</v>
      </c>
    </row>
    <row r="26" spans="1:9" s="1" customFormat="1" x14ac:dyDescent="0.35">
      <c r="A26" s="15" t="s">
        <v>703</v>
      </c>
      <c r="B26" s="1" t="s">
        <v>720</v>
      </c>
      <c r="C26" s="2" t="s">
        <v>721</v>
      </c>
      <c r="D26" s="2" t="s">
        <v>724</v>
      </c>
      <c r="E26" s="5">
        <v>2100</v>
      </c>
      <c r="F26" s="14">
        <v>59</v>
      </c>
      <c r="G26" s="4" t="s">
        <v>108</v>
      </c>
      <c r="H26" s="4">
        <f t="shared" si="0"/>
        <v>1.662776501005458</v>
      </c>
      <c r="I26" s="4">
        <f t="shared" si="1"/>
        <v>0.17292875610456765</v>
      </c>
    </row>
    <row r="27" spans="1:9" s="1" customFormat="1" x14ac:dyDescent="0.35">
      <c r="A27" s="15" t="s">
        <v>703</v>
      </c>
      <c r="B27" s="1" t="s">
        <v>720</v>
      </c>
      <c r="C27" s="2" t="s">
        <v>721</v>
      </c>
      <c r="D27" s="2" t="s">
        <v>657</v>
      </c>
      <c r="E27" s="5">
        <v>1600</v>
      </c>
      <c r="F27" s="14">
        <v>59</v>
      </c>
      <c r="G27" s="4" t="s">
        <v>108</v>
      </c>
      <c r="H27" s="4">
        <f t="shared" si="0"/>
        <v>0.73542085607584029</v>
      </c>
      <c r="I27" s="4">
        <f t="shared" si="1"/>
        <v>7.6483769031887389E-2</v>
      </c>
    </row>
    <row r="28" spans="1:9" s="1" customFormat="1" x14ac:dyDescent="0.35">
      <c r="A28" s="15" t="s">
        <v>703</v>
      </c>
      <c r="B28" s="1" t="s">
        <v>720</v>
      </c>
      <c r="C28" s="2" t="s">
        <v>725</v>
      </c>
      <c r="D28" s="2" t="s">
        <v>726</v>
      </c>
      <c r="E28" s="5">
        <v>2110</v>
      </c>
      <c r="F28" s="14">
        <v>57</v>
      </c>
      <c r="G28" s="4" t="s">
        <v>108</v>
      </c>
      <c r="H28" s="4">
        <f t="shared" si="0"/>
        <v>1.8070812172976298</v>
      </c>
      <c r="I28" s="4">
        <f t="shared" si="1"/>
        <v>0.1879364465989535</v>
      </c>
    </row>
    <row r="29" spans="1:9" s="1" customFormat="1" x14ac:dyDescent="0.35">
      <c r="A29" s="15" t="s">
        <v>703</v>
      </c>
      <c r="B29" s="1" t="s">
        <v>720</v>
      </c>
      <c r="C29" s="2" t="s">
        <v>727</v>
      </c>
      <c r="D29" s="2" t="s">
        <v>728</v>
      </c>
      <c r="E29" s="5">
        <v>920</v>
      </c>
      <c r="F29" s="14">
        <v>38.799999999999997</v>
      </c>
      <c r="G29" s="4" t="s">
        <v>108</v>
      </c>
      <c r="H29" s="4">
        <f t="shared" si="0"/>
        <v>0.32328090126474657</v>
      </c>
      <c r="I29" s="4">
        <f t="shared" si="1"/>
        <v>3.3621213731533643E-2</v>
      </c>
    </row>
    <row r="30" spans="1:9" s="1" customFormat="1" x14ac:dyDescent="0.35">
      <c r="A30" s="15" t="s">
        <v>703</v>
      </c>
      <c r="B30" s="1" t="s">
        <v>720</v>
      </c>
      <c r="C30" s="2" t="s">
        <v>727</v>
      </c>
      <c r="D30" s="2" t="s">
        <v>729</v>
      </c>
      <c r="E30" s="5">
        <v>820</v>
      </c>
      <c r="F30" s="14">
        <v>38.5</v>
      </c>
      <c r="G30" s="4" t="s">
        <v>108</v>
      </c>
      <c r="H30" s="4">
        <f t="shared" si="0"/>
        <v>0.23248777196829146</v>
      </c>
      <c r="I30" s="4">
        <f t="shared" si="1"/>
        <v>2.417872828470231E-2</v>
      </c>
    </row>
    <row r="31" spans="1:9" s="1" customFormat="1" x14ac:dyDescent="0.35">
      <c r="A31" s="15" t="s">
        <v>703</v>
      </c>
      <c r="B31" s="1" t="s">
        <v>720</v>
      </c>
      <c r="C31" s="2" t="s">
        <v>730</v>
      </c>
      <c r="D31" s="2" t="s">
        <v>731</v>
      </c>
      <c r="E31" s="5">
        <v>1060</v>
      </c>
      <c r="F31" s="14">
        <v>43</v>
      </c>
      <c r="G31" s="4" t="s">
        <v>108</v>
      </c>
      <c r="H31" s="4">
        <f t="shared" si="0"/>
        <v>0.40258788534342888</v>
      </c>
      <c r="I31" s="4">
        <f t="shared" si="1"/>
        <v>4.1869140075716606E-2</v>
      </c>
    </row>
    <row r="32" spans="1:9" s="1" customFormat="1" x14ac:dyDescent="0.35">
      <c r="A32" s="15" t="s">
        <v>703</v>
      </c>
      <c r="B32" s="1" t="s">
        <v>720</v>
      </c>
      <c r="C32" s="2" t="s">
        <v>730</v>
      </c>
      <c r="D32" s="2" t="s">
        <v>732</v>
      </c>
      <c r="E32" s="5">
        <v>1300</v>
      </c>
      <c r="F32" s="14">
        <v>58</v>
      </c>
      <c r="G32" s="4" t="s">
        <v>108</v>
      </c>
      <c r="H32" s="4">
        <f t="shared" si="0"/>
        <v>0.40818222354340067</v>
      </c>
      <c r="I32" s="4">
        <f t="shared" si="1"/>
        <v>4.2450951248513676E-2</v>
      </c>
    </row>
    <row r="33" spans="1:9" s="1" customFormat="1" x14ac:dyDescent="0.35">
      <c r="A33" s="15" t="s">
        <v>703</v>
      </c>
      <c r="B33" s="1" t="s">
        <v>720</v>
      </c>
      <c r="C33" s="2" t="s">
        <v>730</v>
      </c>
      <c r="D33" s="2" t="s">
        <v>647</v>
      </c>
      <c r="E33" s="5">
        <v>2313</v>
      </c>
      <c r="F33" s="14">
        <v>65.099999999999994</v>
      </c>
      <c r="G33" s="4" t="s">
        <v>108</v>
      </c>
      <c r="H33" s="4">
        <f t="shared" si="0"/>
        <v>1.8249246546433353</v>
      </c>
      <c r="I33" s="4">
        <f t="shared" si="1"/>
        <v>0.18979216408290686</v>
      </c>
    </row>
    <row r="34" spans="1:9" s="1" customFormat="1" x14ac:dyDescent="0.35">
      <c r="A34" s="15" t="s">
        <v>703</v>
      </c>
      <c r="B34" s="1" t="s">
        <v>720</v>
      </c>
      <c r="C34" s="2" t="s">
        <v>730</v>
      </c>
      <c r="D34" s="2" t="s">
        <v>733</v>
      </c>
      <c r="E34" s="5">
        <v>1160</v>
      </c>
      <c r="F34" s="14">
        <v>49</v>
      </c>
      <c r="G34" s="4" t="s">
        <v>108</v>
      </c>
      <c r="H34" s="4">
        <f t="shared" si="0"/>
        <v>0.40631403581840903</v>
      </c>
      <c r="I34" s="4">
        <f t="shared" si="1"/>
        <v>4.2256659725114533E-2</v>
      </c>
    </row>
    <row r="35" spans="1:9" s="1" customFormat="1" x14ac:dyDescent="0.35">
      <c r="A35" s="15" t="s">
        <v>703</v>
      </c>
      <c r="B35" s="1" t="s">
        <v>720</v>
      </c>
      <c r="C35" s="2" t="s">
        <v>730</v>
      </c>
      <c r="D35" s="2" t="s">
        <v>734</v>
      </c>
      <c r="E35" s="5">
        <v>1150</v>
      </c>
      <c r="F35" s="14">
        <v>47</v>
      </c>
      <c r="G35" s="4" t="s">
        <v>108</v>
      </c>
      <c r="H35" s="4">
        <f t="shared" si="0"/>
        <v>0.4303064169307379</v>
      </c>
      <c r="I35" s="4">
        <f t="shared" si="1"/>
        <v>4.475186736079674E-2</v>
      </c>
    </row>
    <row r="38" spans="1:9" x14ac:dyDescent="0.35">
      <c r="C38" s="2" t="s">
        <v>721</v>
      </c>
      <c r="G38" s="4" t="s">
        <v>162</v>
      </c>
      <c r="H38" s="4">
        <f>AVERAGE(H2:H16)</f>
        <v>2.5745959313617104</v>
      </c>
    </row>
    <row r="39" spans="1:9" x14ac:dyDescent="0.35">
      <c r="C39" s="2" t="s">
        <v>725</v>
      </c>
      <c r="G39" s="4" t="s">
        <v>162</v>
      </c>
      <c r="H39" s="4">
        <f>AVERAGE(H17)</f>
        <v>3.0788408304498267</v>
      </c>
    </row>
    <row r="40" spans="1:9" x14ac:dyDescent="0.35">
      <c r="C40" s="2" t="s">
        <v>727</v>
      </c>
      <c r="G40" s="4" t="s">
        <v>162</v>
      </c>
      <c r="H40" s="4">
        <f>AVERAGE(H18:H19)</f>
        <v>0.4440532150520452</v>
      </c>
    </row>
    <row r="41" spans="1:9" x14ac:dyDescent="0.35">
      <c r="C41" s="2" t="s">
        <v>730</v>
      </c>
      <c r="G41" s="4" t="s">
        <v>162</v>
      </c>
      <c r="H41" s="4">
        <f>AVERAGE(H20:H24)</f>
        <v>1.1851503552846692</v>
      </c>
    </row>
    <row r="42" spans="1:9" x14ac:dyDescent="0.35">
      <c r="H42" s="4">
        <f>AVERAGE(H38:H41)</f>
        <v>1.8206600830370629</v>
      </c>
    </row>
    <row r="43" spans="1:9" x14ac:dyDescent="0.35">
      <c r="C43" s="2" t="s">
        <v>721</v>
      </c>
      <c r="G43" s="4" t="s">
        <v>108</v>
      </c>
      <c r="H43" s="4">
        <f>AVERAGE(H25:H27)</f>
        <v>0.95636356804401768</v>
      </c>
    </row>
    <row r="44" spans="1:9" x14ac:dyDescent="0.35">
      <c r="C44" s="2" t="s">
        <v>725</v>
      </c>
      <c r="G44" s="4" t="s">
        <v>108</v>
      </c>
      <c r="H44" s="4">
        <f>AVERAGE(H28)</f>
        <v>1.8070812172976298</v>
      </c>
    </row>
    <row r="45" spans="1:9" x14ac:dyDescent="0.35">
      <c r="C45" s="2" t="s">
        <v>727</v>
      </c>
      <c r="G45" s="4" t="s">
        <v>108</v>
      </c>
      <c r="H45" s="4">
        <f>AVERAGE(H29:H30)</f>
        <v>0.27788433661651901</v>
      </c>
    </row>
    <row r="46" spans="1:9" x14ac:dyDescent="0.35">
      <c r="C46" s="2" t="s">
        <v>730</v>
      </c>
      <c r="G46" s="4" t="s">
        <v>108</v>
      </c>
      <c r="H46" s="4">
        <f>AVERAGE(H31:H35)</f>
        <v>0.69446304325586239</v>
      </c>
    </row>
    <row r="47" spans="1:9" x14ac:dyDescent="0.35">
      <c r="H47" s="4">
        <f>AVERAGE(H43:H46)</f>
        <v>0.93394804130350717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547"/>
  <sheetViews>
    <sheetView workbookViewId="0"/>
  </sheetViews>
  <sheetFormatPr defaultRowHeight="14.5" x14ac:dyDescent="0.35"/>
  <cols>
    <col min="1" max="1" width="25.81640625" style="15" customWidth="1"/>
    <col min="2" max="2" width="24.26953125" style="1" customWidth="1"/>
    <col min="3" max="3" width="21.81640625" style="2" customWidth="1"/>
    <col min="4" max="4" width="22.26953125" style="2" customWidth="1"/>
    <col min="5" max="5" width="15.453125" style="5" customWidth="1"/>
    <col min="6" max="6" width="16.453125" style="14" customWidth="1"/>
    <col min="7" max="7" width="17" style="4" customWidth="1"/>
    <col min="8" max="8" width="25" style="4" customWidth="1"/>
    <col min="9" max="9" width="23.7265625" style="4" customWidth="1"/>
    <col min="10" max="16384" width="8.7265625" style="6"/>
  </cols>
  <sheetData>
    <row r="1" spans="1:9" x14ac:dyDescent="0.35">
      <c r="A1" s="15" t="s">
        <v>0</v>
      </c>
      <c r="B1" s="1" t="s">
        <v>42</v>
      </c>
      <c r="C1" s="1" t="s">
        <v>1</v>
      </c>
      <c r="D1" s="1" t="s">
        <v>2</v>
      </c>
      <c r="E1" s="5" t="s">
        <v>3</v>
      </c>
      <c r="F1" s="14" t="s">
        <v>4</v>
      </c>
      <c r="G1" s="4" t="s">
        <v>948</v>
      </c>
      <c r="H1" s="4" t="s">
        <v>5</v>
      </c>
      <c r="I1" s="4" t="s">
        <v>947</v>
      </c>
    </row>
    <row r="2" spans="1:9" s="1" customFormat="1" x14ac:dyDescent="0.35">
      <c r="A2" s="15" t="s">
        <v>990</v>
      </c>
      <c r="B2" s="1" t="s">
        <v>133</v>
      </c>
      <c r="C2" s="2" t="s">
        <v>239</v>
      </c>
      <c r="D2" s="2" t="s">
        <v>240</v>
      </c>
      <c r="E2" s="5">
        <v>763</v>
      </c>
      <c r="F2" s="14">
        <v>1.2</v>
      </c>
      <c r="G2" s="4" t="s">
        <v>136</v>
      </c>
      <c r="H2" s="4">
        <f t="shared" ref="H2:H65" si="0">(E2^3/F2^2)/(1.6*10^6)</f>
        <v>192.79294574652781</v>
      </c>
      <c r="I2" s="4">
        <f t="shared" ref="I2:I65" si="1">(0.104*E2^3/F2^2)/(1.6*10^6)</f>
        <v>20.050466357638889</v>
      </c>
    </row>
    <row r="3" spans="1:9" s="1" customFormat="1" x14ac:dyDescent="0.35">
      <c r="A3" s="15" t="s">
        <v>990</v>
      </c>
      <c r="B3" s="1" t="s">
        <v>133</v>
      </c>
      <c r="C3" s="2" t="s">
        <v>224</v>
      </c>
      <c r="D3" s="2" t="s">
        <v>226</v>
      </c>
      <c r="E3" s="5">
        <v>698</v>
      </c>
      <c r="F3" s="14">
        <v>1.8</v>
      </c>
      <c r="G3" s="4" t="s">
        <v>136</v>
      </c>
      <c r="H3" s="4">
        <f t="shared" si="0"/>
        <v>65.599612654320978</v>
      </c>
      <c r="I3" s="4">
        <f t="shared" si="1"/>
        <v>6.822359716049383</v>
      </c>
    </row>
    <row r="4" spans="1:9" s="1" customFormat="1" x14ac:dyDescent="0.35">
      <c r="A4" s="15" t="s">
        <v>990</v>
      </c>
      <c r="B4" s="1" t="s">
        <v>133</v>
      </c>
      <c r="C4" s="2" t="s">
        <v>224</v>
      </c>
      <c r="D4" s="2" t="s">
        <v>227</v>
      </c>
      <c r="E4" s="5">
        <v>642</v>
      </c>
      <c r="F4" s="14">
        <v>1.4</v>
      </c>
      <c r="G4" s="4" t="s">
        <v>136</v>
      </c>
      <c r="H4" s="4">
        <f t="shared" si="0"/>
        <v>84.377961734693883</v>
      </c>
      <c r="I4" s="4">
        <f t="shared" si="1"/>
        <v>8.7753080204081648</v>
      </c>
    </row>
    <row r="5" spans="1:9" s="1" customFormat="1" x14ac:dyDescent="0.35">
      <c r="A5" s="15" t="s">
        <v>990</v>
      </c>
      <c r="B5" s="1" t="s">
        <v>133</v>
      </c>
      <c r="C5" s="2" t="s">
        <v>224</v>
      </c>
      <c r="D5" s="2" t="s">
        <v>225</v>
      </c>
      <c r="E5" s="5">
        <v>462</v>
      </c>
      <c r="F5" s="14">
        <v>1.4</v>
      </c>
      <c r="G5" s="4" t="s">
        <v>136</v>
      </c>
      <c r="H5" s="4">
        <f t="shared" si="0"/>
        <v>31.444875000000003</v>
      </c>
      <c r="I5" s="4">
        <f t="shared" si="1"/>
        <v>3.270267</v>
      </c>
    </row>
    <row r="6" spans="1:9" s="1" customFormat="1" x14ac:dyDescent="0.35">
      <c r="A6" s="15" t="s">
        <v>990</v>
      </c>
      <c r="B6" s="1" t="s">
        <v>133</v>
      </c>
      <c r="C6" s="2" t="s">
        <v>224</v>
      </c>
      <c r="D6" s="2" t="s">
        <v>225</v>
      </c>
      <c r="E6" s="5">
        <v>497</v>
      </c>
      <c r="F6" s="14">
        <v>1.1000000000000001</v>
      </c>
      <c r="G6" s="4" t="s">
        <v>136</v>
      </c>
      <c r="H6" s="4">
        <f t="shared" si="0"/>
        <v>63.410884814049574</v>
      </c>
      <c r="I6" s="4">
        <f t="shared" si="1"/>
        <v>6.5947320206611559</v>
      </c>
    </row>
    <row r="7" spans="1:9" s="1" customFormat="1" x14ac:dyDescent="0.35">
      <c r="A7" s="15" t="s">
        <v>990</v>
      </c>
      <c r="B7" s="1" t="s">
        <v>133</v>
      </c>
      <c r="C7" s="2" t="s">
        <v>224</v>
      </c>
      <c r="D7" s="2" t="s">
        <v>225</v>
      </c>
      <c r="E7" s="5">
        <v>536</v>
      </c>
      <c r="F7" s="14">
        <v>1.4</v>
      </c>
      <c r="G7" s="4" t="s">
        <v>136</v>
      </c>
      <c r="H7" s="4">
        <f t="shared" si="0"/>
        <v>49.104163265306127</v>
      </c>
      <c r="I7" s="4">
        <f t="shared" si="1"/>
        <v>5.1068329795918377</v>
      </c>
    </row>
    <row r="8" spans="1:9" s="1" customFormat="1" x14ac:dyDescent="0.35">
      <c r="A8" s="15" t="s">
        <v>990</v>
      </c>
      <c r="B8" s="1" t="s">
        <v>133</v>
      </c>
      <c r="C8" s="2" t="s">
        <v>224</v>
      </c>
      <c r="D8" s="2" t="s">
        <v>225</v>
      </c>
      <c r="E8" s="5">
        <v>587</v>
      </c>
      <c r="F8" s="14">
        <v>1.3</v>
      </c>
      <c r="G8" s="4" t="s">
        <v>136</v>
      </c>
      <c r="H8" s="4">
        <f t="shared" si="0"/>
        <v>74.801036612426017</v>
      </c>
      <c r="I8" s="4">
        <f t="shared" si="1"/>
        <v>7.779307807692307</v>
      </c>
    </row>
    <row r="9" spans="1:9" s="1" customFormat="1" x14ac:dyDescent="0.35">
      <c r="A9" s="15" t="s">
        <v>990</v>
      </c>
      <c r="B9" s="1" t="s">
        <v>133</v>
      </c>
      <c r="C9" s="2" t="s">
        <v>224</v>
      </c>
      <c r="D9" s="2" t="s">
        <v>225</v>
      </c>
      <c r="E9" s="5">
        <v>558</v>
      </c>
      <c r="F9" s="14">
        <v>1.2</v>
      </c>
      <c r="G9" s="4" t="s">
        <v>136</v>
      </c>
      <c r="H9" s="4">
        <f t="shared" si="0"/>
        <v>75.408468749999997</v>
      </c>
      <c r="I9" s="4">
        <f t="shared" si="1"/>
        <v>7.8424807499999991</v>
      </c>
    </row>
    <row r="10" spans="1:9" s="1" customFormat="1" x14ac:dyDescent="0.35">
      <c r="A10" s="15" t="s">
        <v>990</v>
      </c>
      <c r="B10" s="1" t="s">
        <v>133</v>
      </c>
      <c r="C10" s="2" t="s">
        <v>224</v>
      </c>
      <c r="D10" s="2" t="s">
        <v>225</v>
      </c>
      <c r="E10" s="5">
        <v>442</v>
      </c>
      <c r="F10" s="14">
        <v>1.4</v>
      </c>
      <c r="G10" s="4" t="s">
        <v>136</v>
      </c>
      <c r="H10" s="4">
        <f t="shared" si="0"/>
        <v>27.535359693877552</v>
      </c>
      <c r="I10" s="4">
        <f t="shared" si="1"/>
        <v>2.8636774081632659</v>
      </c>
    </row>
    <row r="11" spans="1:9" s="1" customFormat="1" x14ac:dyDescent="0.35">
      <c r="A11" s="15" t="s">
        <v>990</v>
      </c>
      <c r="B11" s="1" t="s">
        <v>133</v>
      </c>
      <c r="C11" s="2" t="s">
        <v>224</v>
      </c>
      <c r="D11" s="2" t="s">
        <v>225</v>
      </c>
      <c r="E11" s="5">
        <v>490</v>
      </c>
      <c r="F11" s="14">
        <v>1.3</v>
      </c>
      <c r="G11" s="4" t="s">
        <v>136</v>
      </c>
      <c r="H11" s="4">
        <f t="shared" si="0"/>
        <v>43.509245562130175</v>
      </c>
      <c r="I11" s="4">
        <f t="shared" si="1"/>
        <v>4.5249615384615378</v>
      </c>
    </row>
    <row r="12" spans="1:9" s="1" customFormat="1" x14ac:dyDescent="0.35">
      <c r="A12" s="15" t="s">
        <v>990</v>
      </c>
      <c r="B12" s="1" t="s">
        <v>133</v>
      </c>
      <c r="C12" s="2" t="s">
        <v>224</v>
      </c>
      <c r="D12" s="2" t="s">
        <v>228</v>
      </c>
      <c r="E12" s="5">
        <v>620</v>
      </c>
      <c r="F12" s="14">
        <v>1.5</v>
      </c>
      <c r="G12" s="4" t="s">
        <v>136</v>
      </c>
      <c r="H12" s="4">
        <f t="shared" si="0"/>
        <v>66.202222222222218</v>
      </c>
      <c r="I12" s="4">
        <f t="shared" si="1"/>
        <v>6.8850311111111111</v>
      </c>
    </row>
    <row r="13" spans="1:9" s="1" customFormat="1" x14ac:dyDescent="0.35">
      <c r="A13" s="15" t="s">
        <v>990</v>
      </c>
      <c r="B13" s="1" t="s">
        <v>133</v>
      </c>
      <c r="C13" s="2" t="s">
        <v>224</v>
      </c>
      <c r="D13" s="2" t="s">
        <v>229</v>
      </c>
      <c r="E13" s="5">
        <v>852</v>
      </c>
      <c r="F13" s="14">
        <v>2.2999999999999998</v>
      </c>
      <c r="G13" s="4" t="s">
        <v>136</v>
      </c>
      <c r="H13" s="4">
        <f t="shared" si="0"/>
        <v>73.070676748582244</v>
      </c>
      <c r="I13" s="4">
        <f t="shared" si="1"/>
        <v>7.5993503818525534</v>
      </c>
    </row>
    <row r="14" spans="1:9" s="1" customFormat="1" x14ac:dyDescent="0.35">
      <c r="A14" s="15" t="s">
        <v>990</v>
      </c>
      <c r="B14" s="1" t="s">
        <v>133</v>
      </c>
      <c r="C14" s="2" t="s">
        <v>224</v>
      </c>
      <c r="D14" s="2" t="s">
        <v>230</v>
      </c>
      <c r="E14" s="5">
        <v>459</v>
      </c>
      <c r="F14" s="14">
        <v>1.4</v>
      </c>
      <c r="G14" s="4" t="s">
        <v>136</v>
      </c>
      <c r="H14" s="4">
        <f t="shared" si="0"/>
        <v>30.836281568877556</v>
      </c>
      <c r="I14" s="4">
        <f t="shared" si="1"/>
        <v>3.2069732831632654</v>
      </c>
    </row>
    <row r="15" spans="1:9" s="1" customFormat="1" x14ac:dyDescent="0.35">
      <c r="A15" s="15" t="s">
        <v>990</v>
      </c>
      <c r="B15" s="1" t="s">
        <v>133</v>
      </c>
      <c r="C15" s="2" t="s">
        <v>224</v>
      </c>
      <c r="D15" s="2" t="s">
        <v>231</v>
      </c>
      <c r="E15" s="5">
        <v>523</v>
      </c>
      <c r="F15" s="14">
        <v>1.4</v>
      </c>
      <c r="G15" s="4" t="s">
        <v>136</v>
      </c>
      <c r="H15" s="4">
        <f t="shared" si="0"/>
        <v>45.617240752551027</v>
      </c>
      <c r="I15" s="4">
        <f t="shared" si="1"/>
        <v>4.7441930382653066</v>
      </c>
    </row>
    <row r="16" spans="1:9" s="1" customFormat="1" x14ac:dyDescent="0.35">
      <c r="A16" s="15" t="s">
        <v>990</v>
      </c>
      <c r="B16" s="1" t="s">
        <v>133</v>
      </c>
      <c r="C16" s="2" t="s">
        <v>224</v>
      </c>
      <c r="D16" s="2" t="s">
        <v>232</v>
      </c>
      <c r="E16" s="5">
        <v>700</v>
      </c>
      <c r="F16" s="14">
        <v>1.4</v>
      </c>
      <c r="G16" s="4" t="s">
        <v>136</v>
      </c>
      <c r="H16" s="4">
        <f t="shared" si="0"/>
        <v>109.37500000000001</v>
      </c>
      <c r="I16" s="4">
        <f t="shared" si="1"/>
        <v>11.375000000000002</v>
      </c>
    </row>
    <row r="17" spans="1:9" s="1" customFormat="1" x14ac:dyDescent="0.35">
      <c r="A17" s="15" t="s">
        <v>990</v>
      </c>
      <c r="B17" s="1" t="s">
        <v>133</v>
      </c>
      <c r="C17" s="2" t="s">
        <v>224</v>
      </c>
      <c r="D17" s="2" t="s">
        <v>233</v>
      </c>
      <c r="E17" s="5">
        <v>682</v>
      </c>
      <c r="F17" s="14">
        <v>1.6</v>
      </c>
      <c r="G17" s="4" t="s">
        <v>136</v>
      </c>
      <c r="H17" s="4">
        <f t="shared" si="0"/>
        <v>77.444962890624979</v>
      </c>
      <c r="I17" s="4">
        <f t="shared" si="1"/>
        <v>8.0542761406249976</v>
      </c>
    </row>
    <row r="18" spans="1:9" s="1" customFormat="1" x14ac:dyDescent="0.35">
      <c r="A18" s="15" t="s">
        <v>990</v>
      </c>
      <c r="B18" s="1" t="s">
        <v>133</v>
      </c>
      <c r="C18" s="2" t="s">
        <v>224</v>
      </c>
      <c r="D18" s="2" t="s">
        <v>234</v>
      </c>
      <c r="E18" s="5">
        <v>654</v>
      </c>
      <c r="F18" s="14">
        <v>1.5</v>
      </c>
      <c r="G18" s="4" t="s">
        <v>136</v>
      </c>
      <c r="H18" s="4">
        <f t="shared" si="0"/>
        <v>77.701740000000001</v>
      </c>
      <c r="I18" s="4">
        <f t="shared" si="1"/>
        <v>8.0809809599999998</v>
      </c>
    </row>
    <row r="19" spans="1:9" s="1" customFormat="1" x14ac:dyDescent="0.35">
      <c r="A19" s="15" t="s">
        <v>990</v>
      </c>
      <c r="B19" s="1" t="s">
        <v>133</v>
      </c>
      <c r="C19" s="2" t="s">
        <v>224</v>
      </c>
      <c r="D19" s="2" t="s">
        <v>235</v>
      </c>
      <c r="E19" s="5">
        <v>603</v>
      </c>
      <c r="F19" s="14">
        <v>1.6</v>
      </c>
      <c r="G19" s="4" t="s">
        <v>136</v>
      </c>
      <c r="H19" s="4">
        <f t="shared" si="0"/>
        <v>53.529352294921864</v>
      </c>
      <c r="I19" s="4">
        <f t="shared" si="1"/>
        <v>5.5670526386718731</v>
      </c>
    </row>
    <row r="20" spans="1:9" s="1" customFormat="1" x14ac:dyDescent="0.35">
      <c r="A20" s="15" t="s">
        <v>990</v>
      </c>
      <c r="B20" s="1" t="s">
        <v>133</v>
      </c>
      <c r="C20" s="2" t="s">
        <v>224</v>
      </c>
      <c r="D20" s="2" t="s">
        <v>21</v>
      </c>
      <c r="E20" s="5">
        <v>656</v>
      </c>
      <c r="F20" s="14">
        <v>1.5</v>
      </c>
      <c r="G20" s="4" t="s">
        <v>136</v>
      </c>
      <c r="H20" s="4">
        <f t="shared" si="0"/>
        <v>78.416782222222224</v>
      </c>
      <c r="I20" s="4">
        <f t="shared" si="1"/>
        <v>8.1553453511111105</v>
      </c>
    </row>
    <row r="21" spans="1:9" s="1" customFormat="1" x14ac:dyDescent="0.35">
      <c r="A21" s="15" t="s">
        <v>990</v>
      </c>
      <c r="B21" s="1" t="s">
        <v>133</v>
      </c>
      <c r="C21" s="2" t="s">
        <v>224</v>
      </c>
      <c r="D21" s="2" t="s">
        <v>21</v>
      </c>
      <c r="E21" s="5">
        <v>548</v>
      </c>
      <c r="F21" s="14">
        <v>1.3</v>
      </c>
      <c r="G21" s="4" t="s">
        <v>136</v>
      </c>
      <c r="H21" s="4">
        <f t="shared" si="0"/>
        <v>60.860426035502954</v>
      </c>
      <c r="I21" s="4">
        <f t="shared" si="1"/>
        <v>6.3294843076923071</v>
      </c>
    </row>
    <row r="22" spans="1:9" s="1" customFormat="1" x14ac:dyDescent="0.35">
      <c r="A22" s="15" t="s">
        <v>990</v>
      </c>
      <c r="B22" s="1" t="s">
        <v>133</v>
      </c>
      <c r="C22" s="2" t="s">
        <v>224</v>
      </c>
      <c r="D22" s="2" t="s">
        <v>236</v>
      </c>
      <c r="E22" s="5">
        <v>598</v>
      </c>
      <c r="F22" s="14">
        <v>1.7</v>
      </c>
      <c r="G22" s="4" t="s">
        <v>136</v>
      </c>
      <c r="H22" s="4">
        <f t="shared" si="0"/>
        <v>46.247230103806231</v>
      </c>
      <c r="I22" s="4">
        <f t="shared" si="1"/>
        <v>4.8097119307958476</v>
      </c>
    </row>
    <row r="23" spans="1:9" s="1" customFormat="1" x14ac:dyDescent="0.35">
      <c r="A23" s="15" t="s">
        <v>990</v>
      </c>
      <c r="B23" s="1" t="s">
        <v>133</v>
      </c>
      <c r="C23" s="2" t="s">
        <v>237</v>
      </c>
      <c r="D23" s="2" t="s">
        <v>238</v>
      </c>
      <c r="E23" s="5">
        <v>575</v>
      </c>
      <c r="F23" s="14">
        <v>2.6</v>
      </c>
      <c r="G23" s="4" t="s">
        <v>136</v>
      </c>
      <c r="H23" s="4">
        <f t="shared" si="0"/>
        <v>17.576680380917161</v>
      </c>
      <c r="I23" s="4">
        <f t="shared" si="1"/>
        <v>1.8279747596153844</v>
      </c>
    </row>
    <row r="24" spans="1:9" s="1" customFormat="1" x14ac:dyDescent="0.35">
      <c r="A24" s="15" t="s">
        <v>985</v>
      </c>
      <c r="B24" s="1" t="s">
        <v>133</v>
      </c>
      <c r="C24" s="2" t="s">
        <v>152</v>
      </c>
      <c r="D24" s="2" t="s">
        <v>153</v>
      </c>
      <c r="E24" s="5">
        <v>480</v>
      </c>
      <c r="F24" s="14">
        <v>1.1000000000000001</v>
      </c>
      <c r="G24" s="4" t="s">
        <v>136</v>
      </c>
      <c r="H24" s="4">
        <f t="shared" si="0"/>
        <v>57.123966942148748</v>
      </c>
      <c r="I24" s="4">
        <f t="shared" si="1"/>
        <v>5.9408925619834694</v>
      </c>
    </row>
    <row r="25" spans="1:9" s="1" customFormat="1" x14ac:dyDescent="0.35">
      <c r="A25" s="15" t="s">
        <v>990</v>
      </c>
      <c r="B25" s="1" t="s">
        <v>133</v>
      </c>
      <c r="C25" s="2" t="s">
        <v>152</v>
      </c>
      <c r="D25" s="2" t="s">
        <v>212</v>
      </c>
      <c r="E25" s="5">
        <v>493</v>
      </c>
      <c r="F25" s="14">
        <v>1.4</v>
      </c>
      <c r="G25" s="4" t="s">
        <v>136</v>
      </c>
      <c r="H25" s="4">
        <f t="shared" si="0"/>
        <v>38.208914859693884</v>
      </c>
      <c r="I25" s="4">
        <f t="shared" si="1"/>
        <v>3.973727145408164</v>
      </c>
    </row>
    <row r="26" spans="1:9" s="1" customFormat="1" x14ac:dyDescent="0.35">
      <c r="A26" s="15" t="s">
        <v>990</v>
      </c>
      <c r="B26" s="1" t="s">
        <v>133</v>
      </c>
      <c r="C26" s="2" t="s">
        <v>152</v>
      </c>
      <c r="D26" s="2" t="s">
        <v>212</v>
      </c>
      <c r="E26" s="5">
        <v>476</v>
      </c>
      <c r="F26" s="14">
        <v>1.2</v>
      </c>
      <c r="G26" s="4" t="s">
        <v>136</v>
      </c>
      <c r="H26" s="4">
        <f t="shared" si="0"/>
        <v>46.809972222222221</v>
      </c>
      <c r="I26" s="4">
        <f t="shared" si="1"/>
        <v>4.8682371111111111</v>
      </c>
    </row>
    <row r="27" spans="1:9" s="1" customFormat="1" x14ac:dyDescent="0.35">
      <c r="A27" s="15" t="s">
        <v>990</v>
      </c>
      <c r="B27" s="1" t="s">
        <v>133</v>
      </c>
      <c r="C27" s="2" t="s">
        <v>152</v>
      </c>
      <c r="D27" s="2" t="s">
        <v>212</v>
      </c>
      <c r="E27" s="5">
        <v>452</v>
      </c>
      <c r="F27" s="14">
        <v>1.2</v>
      </c>
      <c r="G27" s="4" t="s">
        <v>136</v>
      </c>
      <c r="H27" s="4">
        <f t="shared" si="0"/>
        <v>40.080472222222227</v>
      </c>
      <c r="I27" s="4">
        <f t="shared" si="1"/>
        <v>4.1683691111111107</v>
      </c>
    </row>
    <row r="28" spans="1:9" s="1" customFormat="1" x14ac:dyDescent="0.35">
      <c r="A28" s="15" t="s">
        <v>990</v>
      </c>
      <c r="B28" s="1" t="s">
        <v>133</v>
      </c>
      <c r="C28" s="2" t="s">
        <v>152</v>
      </c>
      <c r="D28" s="2" t="s">
        <v>212</v>
      </c>
      <c r="E28" s="5">
        <v>519</v>
      </c>
      <c r="F28" s="14">
        <v>1.1000000000000001</v>
      </c>
      <c r="G28" s="4" t="s">
        <v>136</v>
      </c>
      <c r="H28" s="4">
        <f t="shared" si="0"/>
        <v>72.209896177685934</v>
      </c>
      <c r="I28" s="4">
        <f t="shared" si="1"/>
        <v>7.5098292024793372</v>
      </c>
    </row>
    <row r="29" spans="1:9" s="1" customFormat="1" x14ac:dyDescent="0.35">
      <c r="A29" s="15" t="s">
        <v>990</v>
      </c>
      <c r="B29" s="1" t="s">
        <v>133</v>
      </c>
      <c r="C29" s="2" t="s">
        <v>152</v>
      </c>
      <c r="D29" s="2" t="s">
        <v>213</v>
      </c>
      <c r="E29" s="5">
        <v>739</v>
      </c>
      <c r="F29" s="14">
        <v>1.3</v>
      </c>
      <c r="G29" s="4" t="s">
        <v>136</v>
      </c>
      <c r="H29" s="4">
        <f t="shared" si="0"/>
        <v>149.25422300295855</v>
      </c>
      <c r="I29" s="4">
        <f t="shared" si="1"/>
        <v>15.52243919230769</v>
      </c>
    </row>
    <row r="30" spans="1:9" s="1" customFormat="1" x14ac:dyDescent="0.35">
      <c r="A30" s="15" t="s">
        <v>990</v>
      </c>
      <c r="B30" s="1" t="s">
        <v>133</v>
      </c>
      <c r="C30" s="2" t="s">
        <v>152</v>
      </c>
      <c r="D30" s="2" t="s">
        <v>214</v>
      </c>
      <c r="E30" s="5">
        <v>500</v>
      </c>
      <c r="F30" s="14">
        <v>1.7</v>
      </c>
      <c r="G30" s="4" t="s">
        <v>136</v>
      </c>
      <c r="H30" s="4">
        <f t="shared" si="0"/>
        <v>27.032871972318343</v>
      </c>
      <c r="I30" s="4">
        <f t="shared" si="1"/>
        <v>2.811418685121108</v>
      </c>
    </row>
    <row r="31" spans="1:9" s="1" customFormat="1" x14ac:dyDescent="0.35">
      <c r="A31" s="15" t="s">
        <v>990</v>
      </c>
      <c r="B31" s="1" t="s">
        <v>133</v>
      </c>
      <c r="C31" s="2" t="s">
        <v>152</v>
      </c>
      <c r="D31" s="2" t="s">
        <v>215</v>
      </c>
      <c r="E31" s="5">
        <v>545</v>
      </c>
      <c r="F31" s="14">
        <v>1.3</v>
      </c>
      <c r="G31" s="4" t="s">
        <v>136</v>
      </c>
      <c r="H31" s="4">
        <f t="shared" si="0"/>
        <v>59.866355399408278</v>
      </c>
      <c r="I31" s="4">
        <f t="shared" si="1"/>
        <v>6.226100961538461</v>
      </c>
    </row>
    <row r="32" spans="1:9" s="1" customFormat="1" x14ac:dyDescent="0.35">
      <c r="A32" s="15" t="s">
        <v>990</v>
      </c>
      <c r="B32" s="1" t="s">
        <v>133</v>
      </c>
      <c r="C32" s="2" t="s">
        <v>152</v>
      </c>
      <c r="D32" s="2" t="s">
        <v>216</v>
      </c>
      <c r="E32" s="5">
        <v>815</v>
      </c>
      <c r="F32" s="14">
        <v>1.3</v>
      </c>
      <c r="G32" s="4" t="s">
        <v>136</v>
      </c>
      <c r="H32" s="4">
        <f t="shared" si="0"/>
        <v>200.20095229289939</v>
      </c>
      <c r="I32" s="4">
        <f t="shared" si="1"/>
        <v>20.820899038461537</v>
      </c>
    </row>
    <row r="33" spans="1:9" s="1" customFormat="1" x14ac:dyDescent="0.35">
      <c r="A33" s="15" t="s">
        <v>990</v>
      </c>
      <c r="B33" s="1" t="s">
        <v>133</v>
      </c>
      <c r="C33" s="2" t="s">
        <v>152</v>
      </c>
      <c r="D33" s="2" t="s">
        <v>217</v>
      </c>
      <c r="E33" s="5">
        <v>639</v>
      </c>
      <c r="F33" s="14">
        <v>1.3</v>
      </c>
      <c r="G33" s="4" t="s">
        <v>136</v>
      </c>
      <c r="H33" s="4">
        <f t="shared" si="0"/>
        <v>96.493017381656799</v>
      </c>
      <c r="I33" s="4">
        <f t="shared" si="1"/>
        <v>10.035273807692306</v>
      </c>
    </row>
    <row r="34" spans="1:9" s="1" customFormat="1" x14ac:dyDescent="0.35">
      <c r="A34" s="15" t="s">
        <v>990</v>
      </c>
      <c r="B34" s="1" t="s">
        <v>133</v>
      </c>
      <c r="C34" s="2" t="s">
        <v>152</v>
      </c>
      <c r="D34" s="2" t="s">
        <v>217</v>
      </c>
      <c r="E34" s="5">
        <v>480</v>
      </c>
      <c r="F34" s="14">
        <v>1.1000000000000001</v>
      </c>
      <c r="G34" s="4" t="s">
        <v>136</v>
      </c>
      <c r="H34" s="4">
        <f t="shared" si="0"/>
        <v>57.123966942148748</v>
      </c>
      <c r="I34" s="4">
        <f t="shared" si="1"/>
        <v>5.9408925619834694</v>
      </c>
    </row>
    <row r="35" spans="1:9" s="1" customFormat="1" x14ac:dyDescent="0.35">
      <c r="A35" s="15" t="s">
        <v>990</v>
      </c>
      <c r="B35" s="1" t="s">
        <v>133</v>
      </c>
      <c r="C35" s="2" t="s">
        <v>152</v>
      </c>
      <c r="D35" s="2" t="s">
        <v>155</v>
      </c>
      <c r="E35" s="5">
        <v>579</v>
      </c>
      <c r="F35" s="14">
        <v>1.1000000000000001</v>
      </c>
      <c r="G35" s="4" t="s">
        <v>136</v>
      </c>
      <c r="H35" s="4">
        <f t="shared" si="0"/>
        <v>100.26060898760331</v>
      </c>
      <c r="I35" s="4">
        <f t="shared" si="1"/>
        <v>10.427103334710742</v>
      </c>
    </row>
    <row r="36" spans="1:9" s="1" customFormat="1" x14ac:dyDescent="0.35">
      <c r="A36" s="15" t="s">
        <v>990</v>
      </c>
      <c r="B36" s="1" t="s">
        <v>133</v>
      </c>
      <c r="C36" s="2" t="s">
        <v>152</v>
      </c>
      <c r="D36" s="2" t="s">
        <v>155</v>
      </c>
      <c r="E36" s="5">
        <v>510</v>
      </c>
      <c r="F36" s="14">
        <v>1.1000000000000001</v>
      </c>
      <c r="G36" s="4" t="s">
        <v>136</v>
      </c>
      <c r="H36" s="4">
        <f t="shared" si="0"/>
        <v>68.518078512396684</v>
      </c>
      <c r="I36" s="4">
        <f t="shared" si="1"/>
        <v>7.1258801652892547</v>
      </c>
    </row>
    <row r="37" spans="1:9" s="1" customFormat="1" x14ac:dyDescent="0.35">
      <c r="A37" s="15" t="s">
        <v>990</v>
      </c>
      <c r="B37" s="1" t="s">
        <v>133</v>
      </c>
      <c r="C37" s="2" t="s">
        <v>152</v>
      </c>
      <c r="D37" s="2" t="s">
        <v>155</v>
      </c>
      <c r="E37" s="5">
        <v>675</v>
      </c>
      <c r="F37" s="14">
        <v>1</v>
      </c>
      <c r="G37" s="4" t="s">
        <v>136</v>
      </c>
      <c r="H37" s="4">
        <f t="shared" si="0"/>
        <v>192.216796875</v>
      </c>
      <c r="I37" s="4">
        <f t="shared" si="1"/>
        <v>19.990546875</v>
      </c>
    </row>
    <row r="38" spans="1:9" s="1" customFormat="1" x14ac:dyDescent="0.35">
      <c r="A38" s="15" t="s">
        <v>990</v>
      </c>
      <c r="B38" s="1" t="s">
        <v>133</v>
      </c>
      <c r="C38" s="2" t="s">
        <v>152</v>
      </c>
      <c r="D38" s="2" t="s">
        <v>155</v>
      </c>
      <c r="E38" s="5">
        <v>574</v>
      </c>
      <c r="F38" s="14">
        <v>1.1000000000000001</v>
      </c>
      <c r="G38" s="4" t="s">
        <v>136</v>
      </c>
      <c r="H38" s="4">
        <f t="shared" si="0"/>
        <v>97.685549586776844</v>
      </c>
      <c r="I38" s="4">
        <f t="shared" si="1"/>
        <v>10.159297157024792</v>
      </c>
    </row>
    <row r="39" spans="1:9" s="1" customFormat="1" x14ac:dyDescent="0.35">
      <c r="A39" s="15" t="s">
        <v>990</v>
      </c>
      <c r="B39" s="1" t="s">
        <v>133</v>
      </c>
      <c r="C39" s="2" t="s">
        <v>152</v>
      </c>
      <c r="D39" s="2" t="s">
        <v>156</v>
      </c>
      <c r="E39" s="5">
        <v>680</v>
      </c>
      <c r="F39" s="14">
        <v>1.3</v>
      </c>
      <c r="G39" s="4" t="s">
        <v>136</v>
      </c>
      <c r="H39" s="4">
        <f t="shared" si="0"/>
        <v>116.28402366863905</v>
      </c>
      <c r="I39" s="4">
        <f t="shared" si="1"/>
        <v>12.09353846153846</v>
      </c>
    </row>
    <row r="40" spans="1:9" s="1" customFormat="1" x14ac:dyDescent="0.35">
      <c r="A40" s="15" t="s">
        <v>990</v>
      </c>
      <c r="B40" s="1" t="s">
        <v>133</v>
      </c>
      <c r="C40" s="2" t="s">
        <v>152</v>
      </c>
      <c r="D40" s="2" t="s">
        <v>156</v>
      </c>
      <c r="E40" s="5">
        <v>589</v>
      </c>
      <c r="F40" s="14">
        <v>1</v>
      </c>
      <c r="G40" s="4" t="s">
        <v>136</v>
      </c>
      <c r="H40" s="4">
        <f t="shared" si="0"/>
        <v>127.71029312500001</v>
      </c>
      <c r="I40" s="4">
        <f t="shared" si="1"/>
        <v>13.281870485000001</v>
      </c>
    </row>
    <row r="41" spans="1:9" s="1" customFormat="1" x14ac:dyDescent="0.35">
      <c r="A41" s="15" t="s">
        <v>990</v>
      </c>
      <c r="B41" s="1" t="s">
        <v>133</v>
      </c>
      <c r="C41" s="2" t="s">
        <v>152</v>
      </c>
      <c r="D41" s="2" t="s">
        <v>156</v>
      </c>
      <c r="E41" s="5">
        <v>533</v>
      </c>
      <c r="F41" s="14">
        <v>1</v>
      </c>
      <c r="G41" s="4" t="s">
        <v>136</v>
      </c>
      <c r="H41" s="4">
        <f t="shared" si="0"/>
        <v>94.637148124999996</v>
      </c>
      <c r="I41" s="4">
        <f t="shared" si="1"/>
        <v>9.8422634049999989</v>
      </c>
    </row>
    <row r="42" spans="1:9" s="1" customFormat="1" x14ac:dyDescent="0.35">
      <c r="A42" s="15" t="s">
        <v>990</v>
      </c>
      <c r="B42" s="1" t="s">
        <v>133</v>
      </c>
      <c r="C42" s="2" t="s">
        <v>152</v>
      </c>
      <c r="D42" s="2" t="s">
        <v>218</v>
      </c>
      <c r="E42" s="5">
        <v>536</v>
      </c>
      <c r="F42" s="14">
        <v>1.2</v>
      </c>
      <c r="G42" s="4" t="s">
        <v>136</v>
      </c>
      <c r="H42" s="4">
        <f t="shared" si="0"/>
        <v>66.836222222222219</v>
      </c>
      <c r="I42" s="4">
        <f t="shared" si="1"/>
        <v>6.9509671111111109</v>
      </c>
    </row>
    <row r="43" spans="1:9" s="1" customFormat="1" x14ac:dyDescent="0.35">
      <c r="A43" s="15" t="s">
        <v>990</v>
      </c>
      <c r="B43" s="1" t="s">
        <v>133</v>
      </c>
      <c r="C43" s="2" t="s">
        <v>152</v>
      </c>
      <c r="D43" s="2" t="s">
        <v>218</v>
      </c>
      <c r="E43" s="5">
        <v>540</v>
      </c>
      <c r="F43" s="14">
        <v>1</v>
      </c>
      <c r="G43" s="4" t="s">
        <v>136</v>
      </c>
      <c r="H43" s="4">
        <f t="shared" si="0"/>
        <v>98.415000000000006</v>
      </c>
      <c r="I43" s="4">
        <f t="shared" si="1"/>
        <v>10.23516</v>
      </c>
    </row>
    <row r="44" spans="1:9" s="1" customFormat="1" x14ac:dyDescent="0.35">
      <c r="A44" s="15" t="s">
        <v>990</v>
      </c>
      <c r="B44" s="1" t="s">
        <v>133</v>
      </c>
      <c r="C44" s="2" t="s">
        <v>152</v>
      </c>
      <c r="D44" s="2" t="s">
        <v>218</v>
      </c>
      <c r="E44" s="5">
        <v>767</v>
      </c>
      <c r="F44" s="14">
        <v>1.4</v>
      </c>
      <c r="G44" s="4" t="s">
        <v>136</v>
      </c>
      <c r="H44" s="4">
        <f t="shared" si="0"/>
        <v>143.88318335459186</v>
      </c>
      <c r="I44" s="4">
        <f t="shared" si="1"/>
        <v>14.963851068877553</v>
      </c>
    </row>
    <row r="45" spans="1:9" s="1" customFormat="1" x14ac:dyDescent="0.35">
      <c r="A45" s="15" t="s">
        <v>990</v>
      </c>
      <c r="B45" s="1" t="s">
        <v>133</v>
      </c>
      <c r="C45" s="2" t="s">
        <v>152</v>
      </c>
      <c r="D45" s="2" t="s">
        <v>218</v>
      </c>
      <c r="E45" s="5">
        <v>635</v>
      </c>
      <c r="F45" s="14">
        <v>1.1000000000000001</v>
      </c>
      <c r="G45" s="4" t="s">
        <v>136</v>
      </c>
      <c r="H45" s="4">
        <f t="shared" si="0"/>
        <v>132.25613378099172</v>
      </c>
      <c r="I45" s="4">
        <f t="shared" si="1"/>
        <v>13.754637913223139</v>
      </c>
    </row>
    <row r="46" spans="1:9" s="1" customFormat="1" x14ac:dyDescent="0.35">
      <c r="A46" s="15" t="s">
        <v>990</v>
      </c>
      <c r="B46" s="1" t="s">
        <v>133</v>
      </c>
      <c r="C46" s="2" t="s">
        <v>152</v>
      </c>
      <c r="D46" s="2" t="s">
        <v>218</v>
      </c>
      <c r="E46" s="5">
        <v>718</v>
      </c>
      <c r="F46" s="14">
        <v>1.4</v>
      </c>
      <c r="G46" s="4" t="s">
        <v>136</v>
      </c>
      <c r="H46" s="4">
        <f t="shared" si="0"/>
        <v>118.03132397959186</v>
      </c>
      <c r="I46" s="4">
        <f t="shared" si="1"/>
        <v>12.275257693877553</v>
      </c>
    </row>
    <row r="47" spans="1:9" s="1" customFormat="1" x14ac:dyDescent="0.35">
      <c r="A47" s="15" t="s">
        <v>990</v>
      </c>
      <c r="B47" s="1" t="s">
        <v>133</v>
      </c>
      <c r="C47" s="2" t="s">
        <v>152</v>
      </c>
      <c r="D47" s="2" t="s">
        <v>218</v>
      </c>
      <c r="E47" s="5">
        <v>579</v>
      </c>
      <c r="F47" s="14">
        <v>1.1000000000000001</v>
      </c>
      <c r="G47" s="4" t="s">
        <v>136</v>
      </c>
      <c r="H47" s="4">
        <f t="shared" si="0"/>
        <v>100.26060898760331</v>
      </c>
      <c r="I47" s="4">
        <f t="shared" si="1"/>
        <v>10.427103334710742</v>
      </c>
    </row>
    <row r="48" spans="1:9" s="1" customFormat="1" x14ac:dyDescent="0.35">
      <c r="A48" s="15" t="s">
        <v>990</v>
      </c>
      <c r="B48" s="1" t="s">
        <v>133</v>
      </c>
      <c r="C48" s="2" t="s">
        <v>134</v>
      </c>
      <c r="D48" s="2" t="s">
        <v>243</v>
      </c>
      <c r="E48" s="5">
        <v>600</v>
      </c>
      <c r="F48" s="14">
        <v>1.7</v>
      </c>
      <c r="G48" s="4" t="s">
        <v>136</v>
      </c>
      <c r="H48" s="4">
        <f t="shared" si="0"/>
        <v>46.712802768166092</v>
      </c>
      <c r="I48" s="4">
        <f t="shared" si="1"/>
        <v>4.8581314878892741</v>
      </c>
    </row>
    <row r="49" spans="1:9" s="1" customFormat="1" x14ac:dyDescent="0.35">
      <c r="A49" s="15" t="s">
        <v>990</v>
      </c>
      <c r="B49" s="1" t="s">
        <v>133</v>
      </c>
      <c r="C49" s="2" t="s">
        <v>134</v>
      </c>
      <c r="D49" s="2" t="s">
        <v>243</v>
      </c>
      <c r="E49" s="5">
        <v>616</v>
      </c>
      <c r="F49" s="14">
        <v>1.4</v>
      </c>
      <c r="G49" s="4" t="s">
        <v>136</v>
      </c>
      <c r="H49" s="4">
        <f t="shared" si="0"/>
        <v>74.536000000000016</v>
      </c>
      <c r="I49" s="4">
        <f t="shared" si="1"/>
        <v>7.7517440000000013</v>
      </c>
    </row>
    <row r="50" spans="1:9" s="1" customFormat="1" x14ac:dyDescent="0.35">
      <c r="A50" s="15" t="s">
        <v>990</v>
      </c>
      <c r="B50" s="1" t="s">
        <v>133</v>
      </c>
      <c r="C50" s="2" t="s">
        <v>134</v>
      </c>
      <c r="D50" s="2" t="s">
        <v>244</v>
      </c>
      <c r="E50" s="5">
        <v>625</v>
      </c>
      <c r="F50" s="14">
        <v>1.6</v>
      </c>
      <c r="G50" s="4" t="s">
        <v>136</v>
      </c>
      <c r="H50" s="4">
        <f t="shared" si="0"/>
        <v>59.604644775390618</v>
      </c>
      <c r="I50" s="4">
        <f t="shared" si="1"/>
        <v>6.1988830566406241</v>
      </c>
    </row>
    <row r="51" spans="1:9" s="1" customFormat="1" x14ac:dyDescent="0.35">
      <c r="A51" s="15" t="s">
        <v>990</v>
      </c>
      <c r="B51" s="1" t="s">
        <v>133</v>
      </c>
      <c r="C51" s="2" t="s">
        <v>134</v>
      </c>
      <c r="D51" s="2" t="s">
        <v>245</v>
      </c>
      <c r="E51" s="5">
        <v>546</v>
      </c>
      <c r="F51" s="14">
        <v>1.8</v>
      </c>
      <c r="G51" s="4" t="s">
        <v>136</v>
      </c>
      <c r="H51" s="4">
        <f t="shared" si="0"/>
        <v>31.398791666666664</v>
      </c>
      <c r="I51" s="4">
        <f t="shared" si="1"/>
        <v>3.2654743333333327</v>
      </c>
    </row>
    <row r="52" spans="1:9" s="1" customFormat="1" x14ac:dyDescent="0.35">
      <c r="A52" s="15" t="s">
        <v>985</v>
      </c>
      <c r="B52" s="1" t="s">
        <v>133</v>
      </c>
      <c r="C52" s="2" t="s">
        <v>134</v>
      </c>
      <c r="D52" s="2" t="s">
        <v>135</v>
      </c>
      <c r="E52" s="5">
        <v>830</v>
      </c>
      <c r="F52" s="14">
        <v>1.3</v>
      </c>
      <c r="G52" s="4" t="s">
        <v>136</v>
      </c>
      <c r="H52" s="4">
        <f t="shared" si="0"/>
        <v>211.45968934911241</v>
      </c>
      <c r="I52" s="4">
        <f t="shared" si="1"/>
        <v>21.991807692307692</v>
      </c>
    </row>
    <row r="53" spans="1:9" s="1" customFormat="1" x14ac:dyDescent="0.35">
      <c r="A53" s="15" t="s">
        <v>990</v>
      </c>
      <c r="B53" s="1" t="s">
        <v>133</v>
      </c>
      <c r="C53" s="2" t="s">
        <v>134</v>
      </c>
      <c r="D53" s="2" t="s">
        <v>135</v>
      </c>
      <c r="E53" s="5">
        <v>799</v>
      </c>
      <c r="F53" s="14">
        <v>1.3</v>
      </c>
      <c r="G53" s="4" t="s">
        <v>136</v>
      </c>
      <c r="H53" s="4">
        <f t="shared" si="0"/>
        <v>188.63994045857984</v>
      </c>
      <c r="I53" s="4">
        <f t="shared" si="1"/>
        <v>19.618553807692308</v>
      </c>
    </row>
    <row r="54" spans="1:9" s="1" customFormat="1" x14ac:dyDescent="0.35">
      <c r="A54" s="15" t="s">
        <v>990</v>
      </c>
      <c r="B54" s="1" t="s">
        <v>133</v>
      </c>
      <c r="C54" s="2" t="s">
        <v>134</v>
      </c>
      <c r="D54" s="2" t="s">
        <v>135</v>
      </c>
      <c r="E54" s="5">
        <v>906</v>
      </c>
      <c r="F54" s="14">
        <v>1.4</v>
      </c>
      <c r="G54" s="4" t="s">
        <v>136</v>
      </c>
      <c r="H54" s="4">
        <f t="shared" si="0"/>
        <v>237.14203316326532</v>
      </c>
      <c r="I54" s="4">
        <f t="shared" si="1"/>
        <v>24.662771448979598</v>
      </c>
    </row>
    <row r="55" spans="1:9" s="1" customFormat="1" x14ac:dyDescent="0.35">
      <c r="A55" s="15" t="s">
        <v>990</v>
      </c>
      <c r="B55" s="1" t="s">
        <v>133</v>
      </c>
      <c r="C55" s="2" t="s">
        <v>134</v>
      </c>
      <c r="D55" s="2" t="s">
        <v>135</v>
      </c>
      <c r="E55" s="5">
        <v>899</v>
      </c>
      <c r="F55" s="14">
        <v>1.4</v>
      </c>
      <c r="G55" s="4" t="s">
        <v>136</v>
      </c>
      <c r="H55" s="4">
        <f t="shared" si="0"/>
        <v>231.6877228954082</v>
      </c>
      <c r="I55" s="4">
        <f t="shared" si="1"/>
        <v>24.095523181122449</v>
      </c>
    </row>
    <row r="56" spans="1:9" s="1" customFormat="1" x14ac:dyDescent="0.35">
      <c r="A56" s="15" t="s">
        <v>990</v>
      </c>
      <c r="B56" s="1" t="s">
        <v>133</v>
      </c>
      <c r="C56" s="2" t="s">
        <v>134</v>
      </c>
      <c r="D56" s="2" t="s">
        <v>135</v>
      </c>
      <c r="E56" s="5">
        <v>693</v>
      </c>
      <c r="F56" s="14">
        <v>1.4</v>
      </c>
      <c r="G56" s="4" t="s">
        <v>136</v>
      </c>
      <c r="H56" s="4">
        <f t="shared" si="0"/>
        <v>106.12645312500001</v>
      </c>
      <c r="I56" s="4">
        <f t="shared" si="1"/>
        <v>11.037151125000001</v>
      </c>
    </row>
    <row r="57" spans="1:9" s="1" customFormat="1" x14ac:dyDescent="0.35">
      <c r="A57" s="15" t="s">
        <v>990</v>
      </c>
      <c r="B57" s="1" t="s">
        <v>133</v>
      </c>
      <c r="C57" s="2" t="s">
        <v>134</v>
      </c>
      <c r="D57" s="2" t="s">
        <v>135</v>
      </c>
      <c r="E57" s="5">
        <v>846</v>
      </c>
      <c r="F57" s="14">
        <v>1.4</v>
      </c>
      <c r="G57" s="4" t="s">
        <v>136</v>
      </c>
      <c r="H57" s="4">
        <f t="shared" si="0"/>
        <v>193.07899744897961</v>
      </c>
      <c r="I57" s="4">
        <f t="shared" si="1"/>
        <v>20.08021573469388</v>
      </c>
    </row>
    <row r="58" spans="1:9" s="1" customFormat="1" x14ac:dyDescent="0.35">
      <c r="A58" s="15" t="s">
        <v>990</v>
      </c>
      <c r="B58" s="1" t="s">
        <v>133</v>
      </c>
      <c r="C58" s="2" t="s">
        <v>134</v>
      </c>
      <c r="D58" s="2" t="s">
        <v>135</v>
      </c>
      <c r="E58" s="5">
        <v>925</v>
      </c>
      <c r="F58" s="14">
        <v>1.3</v>
      </c>
      <c r="G58" s="4" t="s">
        <v>136</v>
      </c>
      <c r="H58" s="4">
        <f t="shared" si="0"/>
        <v>292.69716161242599</v>
      </c>
      <c r="I58" s="4">
        <f t="shared" si="1"/>
        <v>30.440504807692307</v>
      </c>
    </row>
    <row r="59" spans="1:9" s="1" customFormat="1" x14ac:dyDescent="0.35">
      <c r="A59" s="15" t="s">
        <v>990</v>
      </c>
      <c r="B59" s="1" t="s">
        <v>133</v>
      </c>
      <c r="C59" s="2" t="s">
        <v>134</v>
      </c>
      <c r="D59" s="2" t="s">
        <v>246</v>
      </c>
      <c r="E59" s="5">
        <v>690</v>
      </c>
      <c r="F59" s="14">
        <v>1.5</v>
      </c>
      <c r="G59" s="4" t="s">
        <v>136</v>
      </c>
      <c r="H59" s="4">
        <f t="shared" si="0"/>
        <v>91.252499999999998</v>
      </c>
      <c r="I59" s="4">
        <f t="shared" si="1"/>
        <v>9.4902599999999993</v>
      </c>
    </row>
    <row r="60" spans="1:9" s="1" customFormat="1" x14ac:dyDescent="0.35">
      <c r="A60" s="15" t="s">
        <v>990</v>
      </c>
      <c r="B60" s="1" t="s">
        <v>133</v>
      </c>
      <c r="C60" s="2" t="s">
        <v>134</v>
      </c>
      <c r="D60" s="2" t="s">
        <v>246</v>
      </c>
      <c r="E60" s="5">
        <v>480</v>
      </c>
      <c r="F60" s="14">
        <v>1.4</v>
      </c>
      <c r="G60" s="4" t="s">
        <v>136</v>
      </c>
      <c r="H60" s="4">
        <f t="shared" si="0"/>
        <v>35.265306122448983</v>
      </c>
      <c r="I60" s="4">
        <f t="shared" si="1"/>
        <v>3.6675918367346942</v>
      </c>
    </row>
    <row r="61" spans="1:9" s="1" customFormat="1" x14ac:dyDescent="0.35">
      <c r="A61" s="15" t="s">
        <v>990</v>
      </c>
      <c r="B61" s="1" t="s">
        <v>133</v>
      </c>
      <c r="C61" s="2" t="s">
        <v>134</v>
      </c>
      <c r="D61" s="2" t="s">
        <v>247</v>
      </c>
      <c r="E61" s="5">
        <v>734</v>
      </c>
      <c r="F61" s="14">
        <v>1.4</v>
      </c>
      <c r="G61" s="4" t="s">
        <v>136</v>
      </c>
      <c r="H61" s="4">
        <f t="shared" si="0"/>
        <v>126.09914030612246</v>
      </c>
      <c r="I61" s="4">
        <f t="shared" si="1"/>
        <v>13.114310591836734</v>
      </c>
    </row>
    <row r="62" spans="1:9" s="1" customFormat="1" x14ac:dyDescent="0.35">
      <c r="A62" s="15" t="s">
        <v>990</v>
      </c>
      <c r="B62" s="1" t="s">
        <v>133</v>
      </c>
      <c r="C62" s="2" t="s">
        <v>134</v>
      </c>
      <c r="D62" s="2" t="s">
        <v>247</v>
      </c>
      <c r="E62" s="5">
        <v>780</v>
      </c>
      <c r="F62" s="14">
        <v>1.4</v>
      </c>
      <c r="G62" s="4" t="s">
        <v>136</v>
      </c>
      <c r="H62" s="4">
        <f t="shared" si="0"/>
        <v>151.32397959183677</v>
      </c>
      <c r="I62" s="4">
        <f t="shared" si="1"/>
        <v>15.737693877551022</v>
      </c>
    </row>
    <row r="63" spans="1:9" s="1" customFormat="1" x14ac:dyDescent="0.35">
      <c r="A63" s="15" t="s">
        <v>990</v>
      </c>
      <c r="B63" s="1" t="s">
        <v>133</v>
      </c>
      <c r="C63" s="2" t="s">
        <v>134</v>
      </c>
      <c r="D63" s="2" t="s">
        <v>247</v>
      </c>
      <c r="E63" s="5">
        <v>748</v>
      </c>
      <c r="F63" s="14">
        <v>1.4</v>
      </c>
      <c r="G63" s="4" t="s">
        <v>136</v>
      </c>
      <c r="H63" s="4">
        <f t="shared" si="0"/>
        <v>133.45312244897963</v>
      </c>
      <c r="I63" s="4">
        <f t="shared" si="1"/>
        <v>13.87912473469388</v>
      </c>
    </row>
    <row r="64" spans="1:9" s="1" customFormat="1" x14ac:dyDescent="0.35">
      <c r="A64" s="15" t="s">
        <v>990</v>
      </c>
      <c r="B64" s="1" t="s">
        <v>133</v>
      </c>
      <c r="C64" s="2" t="s">
        <v>134</v>
      </c>
      <c r="D64" s="2" t="s">
        <v>247</v>
      </c>
      <c r="E64" s="5">
        <v>763</v>
      </c>
      <c r="F64" s="14">
        <v>1.4</v>
      </c>
      <c r="G64" s="4" t="s">
        <v>136</v>
      </c>
      <c r="H64" s="4">
        <f t="shared" si="0"/>
        <v>141.64379687500002</v>
      </c>
      <c r="I64" s="4">
        <f t="shared" si="1"/>
        <v>14.730954875</v>
      </c>
    </row>
    <row r="65" spans="1:9" s="1" customFormat="1" x14ac:dyDescent="0.35">
      <c r="A65" s="15" t="s">
        <v>984</v>
      </c>
      <c r="B65" s="1" t="s">
        <v>133</v>
      </c>
      <c r="C65" s="2" t="s">
        <v>134</v>
      </c>
      <c r="D65" s="2" t="s">
        <v>138</v>
      </c>
      <c r="E65" s="5">
        <v>624</v>
      </c>
      <c r="F65" s="14">
        <v>1.2</v>
      </c>
      <c r="G65" s="4" t="s">
        <v>136</v>
      </c>
      <c r="H65" s="4">
        <f t="shared" si="0"/>
        <v>105.456</v>
      </c>
      <c r="I65" s="4">
        <f t="shared" si="1"/>
        <v>10.967423999999999</v>
      </c>
    </row>
    <row r="66" spans="1:9" s="1" customFormat="1" x14ac:dyDescent="0.35">
      <c r="A66" s="15" t="s">
        <v>990</v>
      </c>
      <c r="B66" s="1" t="s">
        <v>133</v>
      </c>
      <c r="C66" s="2" t="s">
        <v>134</v>
      </c>
      <c r="D66" s="2" t="s">
        <v>138</v>
      </c>
      <c r="E66" s="5">
        <v>684</v>
      </c>
      <c r="F66" s="14">
        <v>1.3</v>
      </c>
      <c r="G66" s="4" t="s">
        <v>136</v>
      </c>
      <c r="H66" s="4">
        <f t="shared" ref="H66:H129" si="2">(E66^3/F66^2)/(1.6*10^6)</f>
        <v>118.34818934911242</v>
      </c>
      <c r="I66" s="4">
        <f t="shared" ref="I66:I129" si="3">(0.104*E66^3/F66^2)/(1.6*10^6)</f>
        <v>12.308211692307689</v>
      </c>
    </row>
    <row r="67" spans="1:9" s="1" customFormat="1" x14ac:dyDescent="0.35">
      <c r="A67" s="15" t="s">
        <v>990</v>
      </c>
      <c r="B67" s="1" t="s">
        <v>133</v>
      </c>
      <c r="C67" s="2" t="s">
        <v>134</v>
      </c>
      <c r="D67" s="2" t="s">
        <v>138</v>
      </c>
      <c r="E67" s="5">
        <v>709</v>
      </c>
      <c r="F67" s="14">
        <v>1.5</v>
      </c>
      <c r="G67" s="4" t="s">
        <v>136</v>
      </c>
      <c r="H67" s="4">
        <f t="shared" si="2"/>
        <v>99.000230277777774</v>
      </c>
      <c r="I67" s="4">
        <f t="shared" si="3"/>
        <v>10.296023948888887</v>
      </c>
    </row>
    <row r="68" spans="1:9" s="1" customFormat="1" x14ac:dyDescent="0.35">
      <c r="A68" s="15" t="s">
        <v>990</v>
      </c>
      <c r="B68" s="1" t="s">
        <v>133</v>
      </c>
      <c r="C68" s="2" t="s">
        <v>134</v>
      </c>
      <c r="D68" s="2" t="s">
        <v>138</v>
      </c>
      <c r="E68" s="5">
        <v>696</v>
      </c>
      <c r="F68" s="14">
        <v>1.5</v>
      </c>
      <c r="G68" s="4" t="s">
        <v>136</v>
      </c>
      <c r="H68" s="4">
        <f t="shared" si="2"/>
        <v>93.653760000000005</v>
      </c>
      <c r="I68" s="4">
        <f t="shared" si="3"/>
        <v>9.7399910399999978</v>
      </c>
    </row>
    <row r="69" spans="1:9" s="1" customFormat="1" x14ac:dyDescent="0.35">
      <c r="A69" s="15" t="s">
        <v>990</v>
      </c>
      <c r="B69" s="1" t="s">
        <v>133</v>
      </c>
      <c r="C69" s="2" t="s">
        <v>134</v>
      </c>
      <c r="D69" s="2" t="s">
        <v>138</v>
      </c>
      <c r="E69" s="5">
        <v>808</v>
      </c>
      <c r="F69" s="14">
        <v>1.4</v>
      </c>
      <c r="G69" s="4" t="s">
        <v>136</v>
      </c>
      <c r="H69" s="4">
        <f t="shared" si="2"/>
        <v>168.21240816326534</v>
      </c>
      <c r="I69" s="4">
        <f t="shared" si="3"/>
        <v>17.494090448979595</v>
      </c>
    </row>
    <row r="70" spans="1:9" s="1" customFormat="1" x14ac:dyDescent="0.35">
      <c r="A70" s="15" t="s">
        <v>990</v>
      </c>
      <c r="B70" s="1" t="s">
        <v>133</v>
      </c>
      <c r="C70" s="2" t="s">
        <v>134</v>
      </c>
      <c r="D70" s="2" t="s">
        <v>138</v>
      </c>
      <c r="E70" s="5">
        <v>701</v>
      </c>
      <c r="F70" s="14">
        <v>1.5</v>
      </c>
      <c r="G70" s="4" t="s">
        <v>136</v>
      </c>
      <c r="H70" s="4">
        <f t="shared" si="2"/>
        <v>95.686694722222214</v>
      </c>
      <c r="I70" s="4">
        <f t="shared" si="3"/>
        <v>9.9514162511111106</v>
      </c>
    </row>
    <row r="71" spans="1:9" s="1" customFormat="1" x14ac:dyDescent="0.35">
      <c r="A71" s="15" t="s">
        <v>990</v>
      </c>
      <c r="B71" s="1" t="s">
        <v>133</v>
      </c>
      <c r="C71" s="2" t="s">
        <v>134</v>
      </c>
      <c r="D71" s="2" t="s">
        <v>138</v>
      </c>
      <c r="E71" s="5">
        <v>845</v>
      </c>
      <c r="F71" s="14">
        <v>1.4</v>
      </c>
      <c r="G71" s="4" t="s">
        <v>136</v>
      </c>
      <c r="H71" s="4">
        <f t="shared" si="2"/>
        <v>192.39512914540819</v>
      </c>
      <c r="I71" s="4">
        <f t="shared" si="3"/>
        <v>20.009093431122452</v>
      </c>
    </row>
    <row r="72" spans="1:9" s="1" customFormat="1" x14ac:dyDescent="0.35">
      <c r="A72" s="15" t="s">
        <v>990</v>
      </c>
      <c r="B72" s="1" t="s">
        <v>133</v>
      </c>
      <c r="C72" s="2" t="s">
        <v>134</v>
      </c>
      <c r="D72" s="2" t="s">
        <v>138</v>
      </c>
      <c r="E72" s="5">
        <v>600</v>
      </c>
      <c r="F72" s="14">
        <v>1.3</v>
      </c>
      <c r="G72" s="4" t="s">
        <v>136</v>
      </c>
      <c r="H72" s="4">
        <f t="shared" si="2"/>
        <v>79.881656804733723</v>
      </c>
      <c r="I72" s="4">
        <f t="shared" si="3"/>
        <v>8.3076923076923066</v>
      </c>
    </row>
    <row r="73" spans="1:9" s="1" customFormat="1" x14ac:dyDescent="0.35">
      <c r="A73" s="15" t="s">
        <v>990</v>
      </c>
      <c r="B73" s="1" t="s">
        <v>133</v>
      </c>
      <c r="C73" s="2" t="s">
        <v>134</v>
      </c>
      <c r="D73" s="2" t="s">
        <v>248</v>
      </c>
      <c r="E73" s="5">
        <v>558</v>
      </c>
      <c r="F73" s="14">
        <v>1.2</v>
      </c>
      <c r="G73" s="4" t="s">
        <v>136</v>
      </c>
      <c r="H73" s="4">
        <f t="shared" si="2"/>
        <v>75.408468749999997</v>
      </c>
      <c r="I73" s="4">
        <f t="shared" si="3"/>
        <v>7.8424807499999991</v>
      </c>
    </row>
    <row r="74" spans="1:9" s="1" customFormat="1" x14ac:dyDescent="0.35">
      <c r="A74" s="15" t="s">
        <v>990</v>
      </c>
      <c r="B74" s="1" t="s">
        <v>133</v>
      </c>
      <c r="C74" s="2" t="s">
        <v>134</v>
      </c>
      <c r="D74" s="2" t="s">
        <v>250</v>
      </c>
      <c r="E74" s="5">
        <v>440</v>
      </c>
      <c r="F74" s="14">
        <v>1.3</v>
      </c>
      <c r="G74" s="4" t="s">
        <v>136</v>
      </c>
      <c r="H74" s="4">
        <f t="shared" si="2"/>
        <v>31.502958579881653</v>
      </c>
      <c r="I74" s="4">
        <f t="shared" si="3"/>
        <v>3.2763076923076917</v>
      </c>
    </row>
    <row r="75" spans="1:9" s="1" customFormat="1" x14ac:dyDescent="0.35">
      <c r="A75" s="15" t="s">
        <v>990</v>
      </c>
      <c r="B75" s="1" t="s">
        <v>133</v>
      </c>
      <c r="C75" s="2" t="s">
        <v>134</v>
      </c>
      <c r="D75" s="2" t="s">
        <v>251</v>
      </c>
      <c r="E75" s="5">
        <v>830</v>
      </c>
      <c r="F75" s="14">
        <v>1.9</v>
      </c>
      <c r="G75" s="4" t="s">
        <v>136</v>
      </c>
      <c r="H75" s="4">
        <f t="shared" si="2"/>
        <v>98.993594182825476</v>
      </c>
      <c r="I75" s="4">
        <f t="shared" si="3"/>
        <v>10.29533379501385</v>
      </c>
    </row>
    <row r="76" spans="1:9" s="1" customFormat="1" x14ac:dyDescent="0.35">
      <c r="A76" s="15" t="s">
        <v>990</v>
      </c>
      <c r="B76" s="1" t="s">
        <v>133</v>
      </c>
      <c r="C76" s="2" t="s">
        <v>134</v>
      </c>
      <c r="D76" s="2" t="s">
        <v>251</v>
      </c>
      <c r="E76" s="5">
        <v>857</v>
      </c>
      <c r="F76" s="14">
        <v>1.7</v>
      </c>
      <c r="G76" s="4" t="s">
        <v>136</v>
      </c>
      <c r="H76" s="4">
        <f t="shared" si="2"/>
        <v>136.12084623702424</v>
      </c>
      <c r="I76" s="4">
        <f t="shared" si="3"/>
        <v>14.15656800865052</v>
      </c>
    </row>
    <row r="77" spans="1:9" s="1" customFormat="1" x14ac:dyDescent="0.35">
      <c r="A77" s="15" t="s">
        <v>990</v>
      </c>
      <c r="B77" s="1" t="s">
        <v>133</v>
      </c>
      <c r="C77" s="2" t="s">
        <v>134</v>
      </c>
      <c r="D77" s="2" t="s">
        <v>251</v>
      </c>
      <c r="E77" s="5">
        <v>878</v>
      </c>
      <c r="F77" s="14">
        <v>1.8</v>
      </c>
      <c r="G77" s="4" t="s">
        <v>136</v>
      </c>
      <c r="H77" s="4">
        <f t="shared" si="2"/>
        <v>130.56252932098764</v>
      </c>
      <c r="I77" s="4">
        <f t="shared" si="3"/>
        <v>13.578503049382714</v>
      </c>
    </row>
    <row r="78" spans="1:9" s="1" customFormat="1" x14ac:dyDescent="0.35">
      <c r="A78" s="15" t="s">
        <v>990</v>
      </c>
      <c r="B78" s="1" t="s">
        <v>133</v>
      </c>
      <c r="C78" s="2" t="s">
        <v>134</v>
      </c>
      <c r="D78" s="2" t="s">
        <v>251</v>
      </c>
      <c r="E78" s="5">
        <v>960</v>
      </c>
      <c r="F78" s="14">
        <v>1.6</v>
      </c>
      <c r="G78" s="4" t="s">
        <v>136</v>
      </c>
      <c r="H78" s="4">
        <f t="shared" si="2"/>
        <v>215.99999999999997</v>
      </c>
      <c r="I78" s="4">
        <f t="shared" si="3"/>
        <v>22.463999999999995</v>
      </c>
    </row>
    <row r="79" spans="1:9" s="1" customFormat="1" x14ac:dyDescent="0.35">
      <c r="A79" s="15" t="s">
        <v>990</v>
      </c>
      <c r="B79" s="1" t="s">
        <v>133</v>
      </c>
      <c r="C79" s="2" t="s">
        <v>134</v>
      </c>
      <c r="D79" s="2" t="s">
        <v>139</v>
      </c>
      <c r="E79" s="5">
        <v>530</v>
      </c>
      <c r="F79" s="14">
        <v>1.2</v>
      </c>
      <c r="G79" s="4" t="s">
        <v>136</v>
      </c>
      <c r="H79" s="4">
        <f t="shared" si="2"/>
        <v>64.616753472222214</v>
      </c>
      <c r="I79" s="4">
        <f t="shared" si="3"/>
        <v>6.7201423611111109</v>
      </c>
    </row>
    <row r="80" spans="1:9" s="1" customFormat="1" x14ac:dyDescent="0.35">
      <c r="A80" s="15" t="s">
        <v>990</v>
      </c>
      <c r="B80" s="1" t="s">
        <v>133</v>
      </c>
      <c r="C80" s="2" t="s">
        <v>134</v>
      </c>
      <c r="D80" s="2" t="s">
        <v>139</v>
      </c>
      <c r="E80" s="5">
        <v>456</v>
      </c>
      <c r="F80" s="14">
        <v>1.3</v>
      </c>
      <c r="G80" s="4" t="s">
        <v>136</v>
      </c>
      <c r="H80" s="4">
        <f t="shared" si="2"/>
        <v>35.066130177514793</v>
      </c>
      <c r="I80" s="4">
        <f t="shared" si="3"/>
        <v>3.6468775384615379</v>
      </c>
    </row>
    <row r="81" spans="1:9" s="1" customFormat="1" x14ac:dyDescent="0.35">
      <c r="A81" s="15" t="s">
        <v>990</v>
      </c>
      <c r="B81" s="1" t="s">
        <v>133</v>
      </c>
      <c r="C81" s="2" t="s">
        <v>134</v>
      </c>
      <c r="D81" s="2" t="s">
        <v>139</v>
      </c>
      <c r="E81" s="5">
        <v>431</v>
      </c>
      <c r="F81" s="14">
        <v>1.3</v>
      </c>
      <c r="G81" s="4" t="s">
        <v>136</v>
      </c>
      <c r="H81" s="4">
        <f t="shared" si="2"/>
        <v>29.609094304733723</v>
      </c>
      <c r="I81" s="4">
        <f t="shared" si="3"/>
        <v>3.0793458076923073</v>
      </c>
    </row>
    <row r="82" spans="1:9" s="1" customFormat="1" x14ac:dyDescent="0.35">
      <c r="A82" s="15" t="s">
        <v>990</v>
      </c>
      <c r="B82" s="1" t="s">
        <v>133</v>
      </c>
      <c r="C82" s="2" t="s">
        <v>134</v>
      </c>
      <c r="D82" s="2" t="s">
        <v>139</v>
      </c>
      <c r="E82" s="5">
        <v>431</v>
      </c>
      <c r="F82" s="14">
        <v>1.2</v>
      </c>
      <c r="G82" s="4" t="s">
        <v>136</v>
      </c>
      <c r="H82" s="4">
        <f t="shared" si="2"/>
        <v>34.749562065972228</v>
      </c>
      <c r="I82" s="4">
        <f t="shared" si="3"/>
        <v>3.6139544548611111</v>
      </c>
    </row>
    <row r="83" spans="1:9" s="1" customFormat="1" x14ac:dyDescent="0.35">
      <c r="A83" s="15" t="s">
        <v>990</v>
      </c>
      <c r="B83" s="1" t="s">
        <v>133</v>
      </c>
      <c r="C83" s="2" t="s">
        <v>134</v>
      </c>
      <c r="D83" s="2" t="s">
        <v>106</v>
      </c>
      <c r="E83" s="5">
        <v>580</v>
      </c>
      <c r="F83" s="14">
        <v>1.1000000000000001</v>
      </c>
      <c r="G83" s="4" t="s">
        <v>136</v>
      </c>
      <c r="H83" s="4">
        <f t="shared" si="2"/>
        <v>100.78099173553719</v>
      </c>
      <c r="I83" s="4">
        <f t="shared" si="3"/>
        <v>10.481223140495867</v>
      </c>
    </row>
    <row r="84" spans="1:9" s="1" customFormat="1" x14ac:dyDescent="0.35">
      <c r="A84" s="15" t="s">
        <v>990</v>
      </c>
      <c r="B84" s="1" t="s">
        <v>133</v>
      </c>
      <c r="C84" s="2" t="s">
        <v>134</v>
      </c>
      <c r="D84" s="2" t="s">
        <v>253</v>
      </c>
      <c r="E84" s="5">
        <v>485</v>
      </c>
      <c r="F84" s="14">
        <v>1.3</v>
      </c>
      <c r="G84" s="4" t="s">
        <v>136</v>
      </c>
      <c r="H84" s="4">
        <f t="shared" si="2"/>
        <v>42.190874630177518</v>
      </c>
      <c r="I84" s="4">
        <f t="shared" si="3"/>
        <v>4.3878509615384615</v>
      </c>
    </row>
    <row r="85" spans="1:9" s="1" customFormat="1" x14ac:dyDescent="0.35">
      <c r="A85" s="15" t="s">
        <v>990</v>
      </c>
      <c r="B85" s="1" t="s">
        <v>133</v>
      </c>
      <c r="C85" s="2" t="s">
        <v>134</v>
      </c>
      <c r="D85" s="2" t="s">
        <v>253</v>
      </c>
      <c r="E85" s="5">
        <v>818</v>
      </c>
      <c r="F85" s="14">
        <v>1.6</v>
      </c>
      <c r="G85" s="4" t="s">
        <v>136</v>
      </c>
      <c r="H85" s="4">
        <f t="shared" si="2"/>
        <v>133.62876757812498</v>
      </c>
      <c r="I85" s="4">
        <f t="shared" si="3"/>
        <v>13.897391828124995</v>
      </c>
    </row>
    <row r="86" spans="1:9" s="1" customFormat="1" x14ac:dyDescent="0.35">
      <c r="A86" s="15" t="s">
        <v>990</v>
      </c>
      <c r="B86" s="1" t="s">
        <v>133</v>
      </c>
      <c r="C86" s="2" t="s">
        <v>134</v>
      </c>
      <c r="D86" s="2" t="s">
        <v>253</v>
      </c>
      <c r="E86" s="5">
        <v>510</v>
      </c>
      <c r="F86" s="14">
        <v>1.2</v>
      </c>
      <c r="G86" s="4" t="s">
        <v>136</v>
      </c>
      <c r="H86" s="4">
        <f t="shared" si="2"/>
        <v>57.57421875</v>
      </c>
      <c r="I86" s="4">
        <f t="shared" si="3"/>
        <v>5.98771875</v>
      </c>
    </row>
    <row r="87" spans="1:9" s="1" customFormat="1" x14ac:dyDescent="0.35">
      <c r="A87" s="15" t="s">
        <v>990</v>
      </c>
      <c r="B87" s="1" t="s">
        <v>133</v>
      </c>
      <c r="C87" s="2" t="s">
        <v>134</v>
      </c>
      <c r="D87" s="2" t="s">
        <v>253</v>
      </c>
      <c r="E87" s="5">
        <v>535</v>
      </c>
      <c r="F87" s="14">
        <v>1.2</v>
      </c>
      <c r="G87" s="4" t="s">
        <v>136</v>
      </c>
      <c r="H87" s="4">
        <f t="shared" si="2"/>
        <v>66.462836371527786</v>
      </c>
      <c r="I87" s="4">
        <f t="shared" si="3"/>
        <v>6.9121349826388885</v>
      </c>
    </row>
    <row r="88" spans="1:9" s="1" customFormat="1" x14ac:dyDescent="0.35">
      <c r="A88" s="15" t="s">
        <v>990</v>
      </c>
      <c r="B88" s="1" t="s">
        <v>133</v>
      </c>
      <c r="C88" s="2" t="s">
        <v>134</v>
      </c>
      <c r="D88" s="2" t="s">
        <v>253</v>
      </c>
      <c r="E88" s="5">
        <v>481</v>
      </c>
      <c r="F88" s="14">
        <v>1.4</v>
      </c>
      <c r="G88" s="4" t="s">
        <v>136</v>
      </c>
      <c r="H88" s="4">
        <f t="shared" si="2"/>
        <v>35.486173788265312</v>
      </c>
      <c r="I88" s="4">
        <f t="shared" si="3"/>
        <v>3.6905620739795921</v>
      </c>
    </row>
    <row r="89" spans="1:9" s="1" customFormat="1" x14ac:dyDescent="0.35">
      <c r="A89" s="15" t="s">
        <v>984</v>
      </c>
      <c r="B89" s="1" t="s">
        <v>133</v>
      </c>
      <c r="C89" s="2" t="s">
        <v>134</v>
      </c>
      <c r="D89" s="2" t="s">
        <v>140</v>
      </c>
      <c r="E89" s="5">
        <v>480</v>
      </c>
      <c r="F89" s="14">
        <v>1.3</v>
      </c>
      <c r="G89" s="4" t="s">
        <v>136</v>
      </c>
      <c r="H89" s="4">
        <f t="shared" si="2"/>
        <v>40.899408284023664</v>
      </c>
      <c r="I89" s="4">
        <f t="shared" si="3"/>
        <v>4.2535384615384615</v>
      </c>
    </row>
    <row r="90" spans="1:9" s="1" customFormat="1" x14ac:dyDescent="0.35">
      <c r="A90" s="15" t="s">
        <v>990</v>
      </c>
      <c r="B90" s="1" t="s">
        <v>133</v>
      </c>
      <c r="C90" s="2" t="s">
        <v>134</v>
      </c>
      <c r="D90" s="2" t="s">
        <v>140</v>
      </c>
      <c r="E90" s="5">
        <v>408</v>
      </c>
      <c r="F90" s="14">
        <v>1.3</v>
      </c>
      <c r="G90" s="4" t="s">
        <v>136</v>
      </c>
      <c r="H90" s="4">
        <f t="shared" si="2"/>
        <v>25.117349112426034</v>
      </c>
      <c r="I90" s="4">
        <f t="shared" si="3"/>
        <v>2.6122043076923074</v>
      </c>
    </row>
    <row r="91" spans="1:9" s="1" customFormat="1" x14ac:dyDescent="0.35">
      <c r="A91" s="15" t="s">
        <v>990</v>
      </c>
      <c r="B91" s="1" t="s">
        <v>133</v>
      </c>
      <c r="C91" s="2" t="s">
        <v>134</v>
      </c>
      <c r="D91" s="2" t="s">
        <v>254</v>
      </c>
      <c r="E91" s="5">
        <v>796</v>
      </c>
      <c r="F91" s="14">
        <v>1.8</v>
      </c>
      <c r="G91" s="4" t="s">
        <v>136</v>
      </c>
      <c r="H91" s="4">
        <f t="shared" si="2"/>
        <v>97.291345679012338</v>
      </c>
      <c r="I91" s="4">
        <f t="shared" si="3"/>
        <v>10.118299950617283</v>
      </c>
    </row>
    <row r="92" spans="1:9" s="1" customFormat="1" x14ac:dyDescent="0.35">
      <c r="A92" s="15" t="s">
        <v>990</v>
      </c>
      <c r="B92" s="1" t="s">
        <v>133</v>
      </c>
      <c r="C92" s="2" t="s">
        <v>134</v>
      </c>
      <c r="D92" s="2" t="s">
        <v>255</v>
      </c>
      <c r="E92" s="5">
        <v>555</v>
      </c>
      <c r="F92" s="14">
        <v>1.4</v>
      </c>
      <c r="G92" s="4" t="s">
        <v>136</v>
      </c>
      <c r="H92" s="4">
        <f t="shared" si="2"/>
        <v>54.513352997448983</v>
      </c>
      <c r="I92" s="4">
        <f t="shared" si="3"/>
        <v>5.6693887117346948</v>
      </c>
    </row>
    <row r="93" spans="1:9" s="1" customFormat="1" x14ac:dyDescent="0.35">
      <c r="A93" s="15" t="s">
        <v>984</v>
      </c>
      <c r="B93" s="1" t="s">
        <v>133</v>
      </c>
      <c r="C93" s="2" t="s">
        <v>134</v>
      </c>
      <c r="D93" s="2" t="s">
        <v>256</v>
      </c>
      <c r="E93" s="5">
        <v>425</v>
      </c>
      <c r="F93" s="14">
        <v>1.3</v>
      </c>
      <c r="G93" s="4" t="s">
        <v>136</v>
      </c>
      <c r="H93" s="4">
        <f t="shared" si="2"/>
        <v>28.389654215976332</v>
      </c>
      <c r="I93" s="4">
        <f t="shared" si="3"/>
        <v>2.9525240384615383</v>
      </c>
    </row>
    <row r="94" spans="1:9" s="1" customFormat="1" x14ac:dyDescent="0.35">
      <c r="A94" s="15" t="s">
        <v>990</v>
      </c>
      <c r="B94" s="1" t="s">
        <v>133</v>
      </c>
      <c r="C94" s="2" t="s">
        <v>134</v>
      </c>
      <c r="D94" s="2" t="s">
        <v>256</v>
      </c>
      <c r="E94" s="5">
        <v>425</v>
      </c>
      <c r="F94" s="14">
        <v>1.3</v>
      </c>
      <c r="G94" s="4" t="s">
        <v>136</v>
      </c>
      <c r="H94" s="4">
        <f t="shared" si="2"/>
        <v>28.389654215976332</v>
      </c>
      <c r="I94" s="4">
        <f t="shared" si="3"/>
        <v>2.9525240384615383</v>
      </c>
    </row>
    <row r="95" spans="1:9" s="1" customFormat="1" x14ac:dyDescent="0.35">
      <c r="A95" s="15" t="s">
        <v>990</v>
      </c>
      <c r="B95" s="1" t="s">
        <v>133</v>
      </c>
      <c r="C95" s="2" t="s">
        <v>134</v>
      </c>
      <c r="D95" s="2" t="s">
        <v>256</v>
      </c>
      <c r="E95" s="5">
        <v>505</v>
      </c>
      <c r="F95" s="14">
        <v>1.3</v>
      </c>
      <c r="G95" s="4" t="s">
        <v>136</v>
      </c>
      <c r="H95" s="4">
        <f t="shared" si="2"/>
        <v>47.628559541420117</v>
      </c>
      <c r="I95" s="4">
        <f t="shared" si="3"/>
        <v>4.953370192307692</v>
      </c>
    </row>
    <row r="96" spans="1:9" s="1" customFormat="1" x14ac:dyDescent="0.35">
      <c r="A96" s="15" t="s">
        <v>990</v>
      </c>
      <c r="B96" s="1" t="s">
        <v>133</v>
      </c>
      <c r="C96" s="2" t="s">
        <v>134</v>
      </c>
      <c r="D96" s="2" t="s">
        <v>256</v>
      </c>
      <c r="E96" s="5">
        <v>557</v>
      </c>
      <c r="F96" s="14">
        <v>1.4</v>
      </c>
      <c r="G96" s="4" t="s">
        <v>136</v>
      </c>
      <c r="H96" s="4">
        <f t="shared" si="2"/>
        <v>55.104812818877555</v>
      </c>
      <c r="I96" s="4">
        <f t="shared" si="3"/>
        <v>5.7309005331632656</v>
      </c>
    </row>
    <row r="97" spans="1:9" s="1" customFormat="1" x14ac:dyDescent="0.35">
      <c r="A97" s="15" t="s">
        <v>990</v>
      </c>
      <c r="B97" s="1" t="s">
        <v>133</v>
      </c>
      <c r="C97" s="2" t="s">
        <v>134</v>
      </c>
      <c r="D97" s="2" t="s">
        <v>257</v>
      </c>
      <c r="E97" s="5">
        <v>640</v>
      </c>
      <c r="F97" s="14">
        <v>2</v>
      </c>
      <c r="G97" s="4" t="s">
        <v>136</v>
      </c>
      <c r="H97" s="4">
        <f t="shared" si="2"/>
        <v>40.96</v>
      </c>
      <c r="I97" s="4">
        <f t="shared" si="3"/>
        <v>4.2598399999999996</v>
      </c>
    </row>
    <row r="98" spans="1:9" s="1" customFormat="1" x14ac:dyDescent="0.35">
      <c r="A98" s="15" t="s">
        <v>990</v>
      </c>
      <c r="B98" s="1" t="s">
        <v>133</v>
      </c>
      <c r="C98" s="2" t="s">
        <v>134</v>
      </c>
      <c r="D98" s="2" t="s">
        <v>257</v>
      </c>
      <c r="E98" s="5">
        <v>581</v>
      </c>
      <c r="F98" s="14">
        <v>1.4</v>
      </c>
      <c r="G98" s="4" t="s">
        <v>136</v>
      </c>
      <c r="H98" s="4">
        <f t="shared" si="2"/>
        <v>62.539203125000007</v>
      </c>
      <c r="I98" s="4">
        <f t="shared" si="3"/>
        <v>6.5040771250000011</v>
      </c>
    </row>
    <row r="99" spans="1:9" s="1" customFormat="1" x14ac:dyDescent="0.35">
      <c r="A99" s="15" t="s">
        <v>990</v>
      </c>
      <c r="B99" s="1" t="s">
        <v>133</v>
      </c>
      <c r="C99" s="2" t="s">
        <v>134</v>
      </c>
      <c r="D99" s="2" t="s">
        <v>258</v>
      </c>
      <c r="E99" s="5">
        <v>654</v>
      </c>
      <c r="F99" s="14">
        <v>1.4</v>
      </c>
      <c r="G99" s="4" t="s">
        <v>136</v>
      </c>
      <c r="H99" s="4">
        <f t="shared" si="2"/>
        <v>89.198426020408178</v>
      </c>
      <c r="I99" s="4">
        <f t="shared" si="3"/>
        <v>9.2766363061224499</v>
      </c>
    </row>
    <row r="100" spans="1:9" s="1" customFormat="1" x14ac:dyDescent="0.35">
      <c r="A100" s="15" t="s">
        <v>990</v>
      </c>
      <c r="B100" s="1" t="s">
        <v>133</v>
      </c>
      <c r="C100" s="2" t="s">
        <v>134</v>
      </c>
      <c r="D100" s="2" t="s">
        <v>258</v>
      </c>
      <c r="E100" s="5">
        <v>749</v>
      </c>
      <c r="F100" s="14">
        <v>1.5</v>
      </c>
      <c r="G100" s="4" t="s">
        <v>136</v>
      </c>
      <c r="H100" s="4">
        <f t="shared" si="2"/>
        <v>116.71937472222223</v>
      </c>
      <c r="I100" s="4">
        <f t="shared" si="3"/>
        <v>12.13881497111111</v>
      </c>
    </row>
    <row r="101" spans="1:9" s="1" customFormat="1" x14ac:dyDescent="0.35">
      <c r="A101" s="15" t="s">
        <v>990</v>
      </c>
      <c r="B101" s="1" t="s">
        <v>133</v>
      </c>
      <c r="C101" s="2" t="s">
        <v>134</v>
      </c>
      <c r="D101" s="2" t="s">
        <v>259</v>
      </c>
      <c r="E101" s="5">
        <v>617</v>
      </c>
      <c r="F101" s="14">
        <v>1.7</v>
      </c>
      <c r="G101" s="4" t="s">
        <v>136</v>
      </c>
      <c r="H101" s="4">
        <f t="shared" si="2"/>
        <v>50.796953503460216</v>
      </c>
      <c r="I101" s="4">
        <f t="shared" si="3"/>
        <v>5.2828831643598617</v>
      </c>
    </row>
    <row r="102" spans="1:9" s="1" customFormat="1" x14ac:dyDescent="0.35">
      <c r="A102" s="15" t="s">
        <v>990</v>
      </c>
      <c r="B102" s="1" t="s">
        <v>133</v>
      </c>
      <c r="C102" s="2" t="s">
        <v>134</v>
      </c>
      <c r="D102" s="2" t="s">
        <v>260</v>
      </c>
      <c r="E102" s="5">
        <v>446</v>
      </c>
      <c r="F102" s="14">
        <v>1.4</v>
      </c>
      <c r="G102" s="4" t="s">
        <v>136</v>
      </c>
      <c r="H102" s="4">
        <f t="shared" si="2"/>
        <v>28.289711734693878</v>
      </c>
      <c r="I102" s="4">
        <f t="shared" si="3"/>
        <v>2.9421300204081637</v>
      </c>
    </row>
    <row r="103" spans="1:9" s="1" customFormat="1" x14ac:dyDescent="0.35">
      <c r="A103" s="15" t="s">
        <v>990</v>
      </c>
      <c r="B103" s="1" t="s">
        <v>133</v>
      </c>
      <c r="C103" s="2" t="s">
        <v>134</v>
      </c>
      <c r="D103" s="2" t="s">
        <v>260</v>
      </c>
      <c r="E103" s="5">
        <v>431</v>
      </c>
      <c r="F103" s="14">
        <v>1.4</v>
      </c>
      <c r="G103" s="4" t="s">
        <v>136</v>
      </c>
      <c r="H103" s="4">
        <f t="shared" si="2"/>
        <v>25.530290497448984</v>
      </c>
      <c r="I103" s="4">
        <f t="shared" si="3"/>
        <v>2.6551502117346937</v>
      </c>
    </row>
    <row r="104" spans="1:9" s="1" customFormat="1" x14ac:dyDescent="0.35">
      <c r="A104" s="15" t="s">
        <v>990</v>
      </c>
      <c r="B104" s="1" t="s">
        <v>133</v>
      </c>
      <c r="C104" s="2" t="s">
        <v>134</v>
      </c>
      <c r="D104" s="2" t="s">
        <v>261</v>
      </c>
      <c r="E104" s="5">
        <v>510</v>
      </c>
      <c r="F104" s="14">
        <v>1.4</v>
      </c>
      <c r="G104" s="4" t="s">
        <v>136</v>
      </c>
      <c r="H104" s="4">
        <f t="shared" si="2"/>
        <v>42.29942602040817</v>
      </c>
      <c r="I104" s="4">
        <f t="shared" si="3"/>
        <v>4.3991403061224501</v>
      </c>
    </row>
    <row r="105" spans="1:9" s="1" customFormat="1" x14ac:dyDescent="0.35">
      <c r="A105" s="15" t="s">
        <v>990</v>
      </c>
      <c r="B105" s="1" t="s">
        <v>133</v>
      </c>
      <c r="C105" s="2" t="s">
        <v>134</v>
      </c>
      <c r="D105" s="2" t="s">
        <v>261</v>
      </c>
      <c r="E105" s="5">
        <v>550</v>
      </c>
      <c r="F105" s="14">
        <v>1.5</v>
      </c>
      <c r="G105" s="4" t="s">
        <v>136</v>
      </c>
      <c r="H105" s="4">
        <f t="shared" si="2"/>
        <v>46.215277777777779</v>
      </c>
      <c r="I105" s="4">
        <f t="shared" si="3"/>
        <v>4.8063888888888888</v>
      </c>
    </row>
    <row r="106" spans="1:9" s="1" customFormat="1" x14ac:dyDescent="0.35">
      <c r="A106" s="15" t="s">
        <v>990</v>
      </c>
      <c r="B106" s="1" t="s">
        <v>133</v>
      </c>
      <c r="C106" s="2" t="s">
        <v>134</v>
      </c>
      <c r="D106" s="2" t="s">
        <v>261</v>
      </c>
      <c r="E106" s="5">
        <v>561</v>
      </c>
      <c r="F106" s="14">
        <v>1.3</v>
      </c>
      <c r="G106" s="4" t="s">
        <v>136</v>
      </c>
      <c r="H106" s="4">
        <f t="shared" si="2"/>
        <v>65.295296227810638</v>
      </c>
      <c r="I106" s="4">
        <f t="shared" si="3"/>
        <v>6.7907108076923075</v>
      </c>
    </row>
    <row r="107" spans="1:9" s="1" customFormat="1" x14ac:dyDescent="0.35">
      <c r="A107" s="15" t="s">
        <v>990</v>
      </c>
      <c r="B107" s="1" t="s">
        <v>133</v>
      </c>
      <c r="C107" s="2" t="s">
        <v>134</v>
      </c>
      <c r="D107" s="2" t="s">
        <v>261</v>
      </c>
      <c r="E107" s="5">
        <v>503</v>
      </c>
      <c r="F107" s="14">
        <v>1.3</v>
      </c>
      <c r="G107" s="4" t="s">
        <v>136</v>
      </c>
      <c r="H107" s="4">
        <f t="shared" si="2"/>
        <v>47.064913831360947</v>
      </c>
      <c r="I107" s="4">
        <f t="shared" si="3"/>
        <v>4.8947510384615383</v>
      </c>
    </row>
    <row r="108" spans="1:9" s="1" customFormat="1" x14ac:dyDescent="0.35">
      <c r="A108" s="15" t="s">
        <v>984</v>
      </c>
      <c r="B108" s="1" t="s">
        <v>133</v>
      </c>
      <c r="C108" s="2" t="s">
        <v>134</v>
      </c>
      <c r="D108" s="2" t="s">
        <v>141</v>
      </c>
      <c r="E108" s="5">
        <v>707</v>
      </c>
      <c r="F108" s="14">
        <v>1.4</v>
      </c>
      <c r="G108" s="4" t="s">
        <v>136</v>
      </c>
      <c r="H108" s="4">
        <f t="shared" si="2"/>
        <v>112.68917187500001</v>
      </c>
      <c r="I108" s="4">
        <f t="shared" si="3"/>
        <v>11.719673875000002</v>
      </c>
    </row>
    <row r="109" spans="1:9" s="1" customFormat="1" x14ac:dyDescent="0.35">
      <c r="A109" s="15" t="s">
        <v>984</v>
      </c>
      <c r="B109" s="1" t="s">
        <v>133</v>
      </c>
      <c r="C109" s="2" t="s">
        <v>134</v>
      </c>
      <c r="D109" s="2" t="s">
        <v>141</v>
      </c>
      <c r="E109" s="5">
        <v>693</v>
      </c>
      <c r="F109" s="14">
        <v>1.4</v>
      </c>
      <c r="G109" s="4" t="s">
        <v>136</v>
      </c>
      <c r="H109" s="4">
        <f t="shared" si="2"/>
        <v>106.12645312500001</v>
      </c>
      <c r="I109" s="4">
        <f t="shared" si="3"/>
        <v>11.037151125000001</v>
      </c>
    </row>
    <row r="110" spans="1:9" s="1" customFormat="1" x14ac:dyDescent="0.35">
      <c r="A110" s="15" t="s">
        <v>990</v>
      </c>
      <c r="B110" s="1" t="s">
        <v>133</v>
      </c>
      <c r="C110" s="2" t="s">
        <v>134</v>
      </c>
      <c r="D110" s="2" t="s">
        <v>141</v>
      </c>
      <c r="E110" s="5">
        <v>690</v>
      </c>
      <c r="F110" s="14">
        <v>1.4</v>
      </c>
      <c r="G110" s="4" t="s">
        <v>136</v>
      </c>
      <c r="H110" s="4">
        <f t="shared" si="2"/>
        <v>104.75414540816328</v>
      </c>
      <c r="I110" s="4">
        <f t="shared" si="3"/>
        <v>10.89443112244898</v>
      </c>
    </row>
    <row r="111" spans="1:9" s="1" customFormat="1" x14ac:dyDescent="0.35">
      <c r="A111" s="15" t="s">
        <v>990</v>
      </c>
      <c r="B111" s="1" t="s">
        <v>133</v>
      </c>
      <c r="C111" s="2" t="s">
        <v>134</v>
      </c>
      <c r="D111" s="2" t="s">
        <v>141</v>
      </c>
      <c r="E111" s="5">
        <v>928</v>
      </c>
      <c r="F111" s="14">
        <v>1.4</v>
      </c>
      <c r="G111" s="4" t="s">
        <v>136</v>
      </c>
      <c r="H111" s="4">
        <f t="shared" si="2"/>
        <v>254.84016326530616</v>
      </c>
      <c r="I111" s="4">
        <f t="shared" si="3"/>
        <v>26.503376979591838</v>
      </c>
    </row>
    <row r="112" spans="1:9" s="1" customFormat="1" x14ac:dyDescent="0.35">
      <c r="A112" s="15" t="s">
        <v>990</v>
      </c>
      <c r="B112" s="1" t="s">
        <v>133</v>
      </c>
      <c r="C112" s="2" t="s">
        <v>134</v>
      </c>
      <c r="D112" s="2" t="s">
        <v>141</v>
      </c>
      <c r="E112" s="5">
        <v>762</v>
      </c>
      <c r="F112" s="14">
        <v>1.4</v>
      </c>
      <c r="G112" s="4" t="s">
        <v>136</v>
      </c>
      <c r="H112" s="4">
        <f t="shared" si="2"/>
        <v>141.08760459183677</v>
      </c>
      <c r="I112" s="4">
        <f t="shared" si="3"/>
        <v>14.673110877551022</v>
      </c>
    </row>
    <row r="113" spans="1:9" s="1" customFormat="1" x14ac:dyDescent="0.35">
      <c r="A113" s="15" t="s">
        <v>990</v>
      </c>
      <c r="B113" s="1" t="s">
        <v>133</v>
      </c>
      <c r="C113" s="2" t="s">
        <v>134</v>
      </c>
      <c r="D113" s="2" t="s">
        <v>141</v>
      </c>
      <c r="E113" s="5">
        <v>796</v>
      </c>
      <c r="F113" s="14">
        <v>1.3</v>
      </c>
      <c r="G113" s="4" t="s">
        <v>136</v>
      </c>
      <c r="H113" s="4">
        <f t="shared" si="2"/>
        <v>186.52305325443785</v>
      </c>
      <c r="I113" s="4">
        <f t="shared" si="3"/>
        <v>19.398397538461538</v>
      </c>
    </row>
    <row r="114" spans="1:9" s="1" customFormat="1" x14ac:dyDescent="0.35">
      <c r="A114" s="15" t="s">
        <v>990</v>
      </c>
      <c r="B114" s="1" t="s">
        <v>133</v>
      </c>
      <c r="C114" s="2" t="s">
        <v>134</v>
      </c>
      <c r="D114" s="2" t="s">
        <v>141</v>
      </c>
      <c r="E114" s="5">
        <v>786</v>
      </c>
      <c r="F114" s="14">
        <v>1.4</v>
      </c>
      <c r="G114" s="4" t="s">
        <v>136</v>
      </c>
      <c r="H114" s="4">
        <f t="shared" si="2"/>
        <v>154.84300255102042</v>
      </c>
      <c r="I114" s="4">
        <f t="shared" si="3"/>
        <v>16.103672265306123</v>
      </c>
    </row>
    <row r="115" spans="1:9" s="1" customFormat="1" x14ac:dyDescent="0.35">
      <c r="A115" s="15" t="s">
        <v>990</v>
      </c>
      <c r="B115" s="1" t="s">
        <v>133</v>
      </c>
      <c r="C115" s="2" t="s">
        <v>134</v>
      </c>
      <c r="D115" s="2" t="s">
        <v>141</v>
      </c>
      <c r="E115" s="5">
        <v>597</v>
      </c>
      <c r="F115" s="14">
        <v>1.4</v>
      </c>
      <c r="G115" s="4" t="s">
        <v>136</v>
      </c>
      <c r="H115" s="4">
        <f t="shared" si="2"/>
        <v>67.849544961734708</v>
      </c>
      <c r="I115" s="4">
        <f t="shared" si="3"/>
        <v>7.0563526760204089</v>
      </c>
    </row>
    <row r="116" spans="1:9" s="1" customFormat="1" x14ac:dyDescent="0.35">
      <c r="A116" s="15" t="s">
        <v>990</v>
      </c>
      <c r="B116" s="1" t="s">
        <v>133</v>
      </c>
      <c r="C116" s="2" t="s">
        <v>134</v>
      </c>
      <c r="D116" s="2" t="s">
        <v>262</v>
      </c>
      <c r="E116" s="5">
        <v>797</v>
      </c>
      <c r="F116" s="14">
        <v>1.5</v>
      </c>
      <c r="G116" s="4" t="s">
        <v>136</v>
      </c>
      <c r="H116" s="4">
        <f t="shared" si="2"/>
        <v>140.62821472222222</v>
      </c>
      <c r="I116" s="4">
        <f t="shared" si="3"/>
        <v>14.625334331111112</v>
      </c>
    </row>
    <row r="117" spans="1:9" s="1" customFormat="1" x14ac:dyDescent="0.35">
      <c r="A117" s="15" t="s">
        <v>990</v>
      </c>
      <c r="B117" s="1" t="s">
        <v>133</v>
      </c>
      <c r="C117" s="2" t="s">
        <v>134</v>
      </c>
      <c r="D117" s="2" t="s">
        <v>263</v>
      </c>
      <c r="E117" s="5">
        <v>834</v>
      </c>
      <c r="F117" s="14">
        <v>1.6</v>
      </c>
      <c r="G117" s="4" t="s">
        <v>136</v>
      </c>
      <c r="H117" s="4">
        <f t="shared" si="2"/>
        <v>141.62443945312498</v>
      </c>
      <c r="I117" s="4">
        <f t="shared" si="3"/>
        <v>14.728941703124995</v>
      </c>
    </row>
    <row r="118" spans="1:9" s="1" customFormat="1" x14ac:dyDescent="0.35">
      <c r="A118" s="15" t="s">
        <v>990</v>
      </c>
      <c r="B118" s="1" t="s">
        <v>133</v>
      </c>
      <c r="C118" s="2" t="s">
        <v>134</v>
      </c>
      <c r="D118" s="2" t="s">
        <v>264</v>
      </c>
      <c r="E118" s="5">
        <v>690</v>
      </c>
      <c r="F118" s="14">
        <v>1.4</v>
      </c>
      <c r="G118" s="4" t="s">
        <v>136</v>
      </c>
      <c r="H118" s="4">
        <f t="shared" si="2"/>
        <v>104.75414540816328</v>
      </c>
      <c r="I118" s="4">
        <f t="shared" si="3"/>
        <v>10.89443112244898</v>
      </c>
    </row>
    <row r="119" spans="1:9" s="1" customFormat="1" x14ac:dyDescent="0.35">
      <c r="A119" s="15" t="s">
        <v>990</v>
      </c>
      <c r="B119" s="1" t="s">
        <v>133</v>
      </c>
      <c r="C119" s="2" t="s">
        <v>134</v>
      </c>
      <c r="D119" s="2" t="s">
        <v>264</v>
      </c>
      <c r="E119" s="5">
        <v>692</v>
      </c>
      <c r="F119" s="14">
        <v>1.3</v>
      </c>
      <c r="G119" s="4" t="s">
        <v>136</v>
      </c>
      <c r="H119" s="4">
        <f t="shared" si="2"/>
        <v>122.5495147928994</v>
      </c>
      <c r="I119" s="4">
        <f t="shared" si="3"/>
        <v>12.745149538461536</v>
      </c>
    </row>
    <row r="120" spans="1:9" s="1" customFormat="1" x14ac:dyDescent="0.35">
      <c r="A120" s="15" t="s">
        <v>990</v>
      </c>
      <c r="B120" s="1" t="s">
        <v>133</v>
      </c>
      <c r="C120" s="2" t="s">
        <v>134</v>
      </c>
      <c r="D120" s="2" t="s">
        <v>264</v>
      </c>
      <c r="E120" s="5">
        <v>684</v>
      </c>
      <c r="F120" s="14">
        <v>1.7</v>
      </c>
      <c r="G120" s="4" t="s">
        <v>136</v>
      </c>
      <c r="H120" s="4">
        <f t="shared" si="2"/>
        <v>69.20707266435987</v>
      </c>
      <c r="I120" s="4">
        <f t="shared" si="3"/>
        <v>7.1975355570934259</v>
      </c>
    </row>
    <row r="121" spans="1:9" s="1" customFormat="1" x14ac:dyDescent="0.35">
      <c r="A121" s="15" t="s">
        <v>990</v>
      </c>
      <c r="B121" s="1" t="s">
        <v>133</v>
      </c>
      <c r="C121" s="2" t="s">
        <v>134</v>
      </c>
      <c r="D121" s="2" t="s">
        <v>264</v>
      </c>
      <c r="E121" s="5">
        <v>575</v>
      </c>
      <c r="F121" s="14">
        <v>1.4</v>
      </c>
      <c r="G121" s="4" t="s">
        <v>136</v>
      </c>
      <c r="H121" s="4">
        <f t="shared" si="2"/>
        <v>60.621611926020414</v>
      </c>
      <c r="I121" s="4">
        <f t="shared" si="3"/>
        <v>6.3046476403061229</v>
      </c>
    </row>
    <row r="122" spans="1:9" s="1" customFormat="1" x14ac:dyDescent="0.35">
      <c r="A122" s="15" t="s">
        <v>990</v>
      </c>
      <c r="B122" s="1" t="s">
        <v>133</v>
      </c>
      <c r="C122" s="2" t="s">
        <v>134</v>
      </c>
      <c r="D122" s="2" t="s">
        <v>264</v>
      </c>
      <c r="E122" s="5">
        <v>475</v>
      </c>
      <c r="F122" s="14">
        <v>1.5</v>
      </c>
      <c r="G122" s="4" t="s">
        <v>136</v>
      </c>
      <c r="H122" s="4">
        <f t="shared" si="2"/>
        <v>29.769965277777779</v>
      </c>
      <c r="I122" s="4">
        <f t="shared" si="3"/>
        <v>3.0960763888888887</v>
      </c>
    </row>
    <row r="123" spans="1:9" s="1" customFormat="1" x14ac:dyDescent="0.35">
      <c r="A123" s="15" t="s">
        <v>990</v>
      </c>
      <c r="B123" s="1" t="s">
        <v>133</v>
      </c>
      <c r="C123" s="2" t="s">
        <v>134</v>
      </c>
      <c r="D123" s="2" t="s">
        <v>264</v>
      </c>
      <c r="E123" s="5">
        <v>710</v>
      </c>
      <c r="F123" s="14">
        <v>1.5</v>
      </c>
      <c r="G123" s="4" t="s">
        <v>136</v>
      </c>
      <c r="H123" s="4">
        <f t="shared" si="2"/>
        <v>99.419722222222219</v>
      </c>
      <c r="I123" s="4">
        <f t="shared" si="3"/>
        <v>10.339651111111111</v>
      </c>
    </row>
    <row r="124" spans="1:9" s="1" customFormat="1" x14ac:dyDescent="0.35">
      <c r="A124" s="15" t="s">
        <v>990</v>
      </c>
      <c r="B124" s="1" t="s">
        <v>133</v>
      </c>
      <c r="C124" s="2" t="s">
        <v>134</v>
      </c>
      <c r="D124" s="2" t="s">
        <v>142</v>
      </c>
      <c r="E124" s="5">
        <v>650</v>
      </c>
      <c r="F124" s="14">
        <v>1.6</v>
      </c>
      <c r="G124" s="4" t="s">
        <v>136</v>
      </c>
      <c r="H124" s="4">
        <f t="shared" si="2"/>
        <v>67.047119140624986</v>
      </c>
      <c r="I124" s="4">
        <f t="shared" si="3"/>
        <v>6.9729003906249991</v>
      </c>
    </row>
    <row r="125" spans="1:9" s="1" customFormat="1" x14ac:dyDescent="0.35">
      <c r="A125" s="15" t="s">
        <v>990</v>
      </c>
      <c r="B125" s="1" t="s">
        <v>133</v>
      </c>
      <c r="C125" s="2" t="s">
        <v>134</v>
      </c>
      <c r="D125" s="2" t="s">
        <v>142</v>
      </c>
      <c r="E125" s="5">
        <v>640</v>
      </c>
      <c r="F125" s="14">
        <v>1.7</v>
      </c>
      <c r="G125" s="4" t="s">
        <v>136</v>
      </c>
      <c r="H125" s="4">
        <f t="shared" si="2"/>
        <v>56.692041522491358</v>
      </c>
      <c r="I125" s="4">
        <f t="shared" si="3"/>
        <v>5.8959723183391013</v>
      </c>
    </row>
    <row r="126" spans="1:9" s="1" customFormat="1" x14ac:dyDescent="0.35">
      <c r="A126" s="15" t="s">
        <v>990</v>
      </c>
      <c r="B126" s="1" t="s">
        <v>133</v>
      </c>
      <c r="C126" s="2" t="s">
        <v>134</v>
      </c>
      <c r="D126" s="2" t="s">
        <v>266</v>
      </c>
      <c r="E126" s="5">
        <v>756</v>
      </c>
      <c r="F126" s="14">
        <v>1.6</v>
      </c>
      <c r="G126" s="4" t="s">
        <v>136</v>
      </c>
      <c r="H126" s="4">
        <f t="shared" si="2"/>
        <v>105.48857812499998</v>
      </c>
      <c r="I126" s="4">
        <f t="shared" si="3"/>
        <v>10.970812124999998</v>
      </c>
    </row>
    <row r="127" spans="1:9" s="1" customFormat="1" x14ac:dyDescent="0.35">
      <c r="A127" s="15" t="s">
        <v>990</v>
      </c>
      <c r="B127" s="1" t="s">
        <v>133</v>
      </c>
      <c r="C127" s="2" t="s">
        <v>134</v>
      </c>
      <c r="D127" s="2" t="s">
        <v>266</v>
      </c>
      <c r="E127" s="5">
        <v>714</v>
      </c>
      <c r="F127" s="14">
        <v>1.6</v>
      </c>
      <c r="G127" s="4" t="s">
        <v>136</v>
      </c>
      <c r="H127" s="4">
        <f t="shared" si="2"/>
        <v>88.865806640624982</v>
      </c>
      <c r="I127" s="4">
        <f t="shared" si="3"/>
        <v>9.2420438906249984</v>
      </c>
    </row>
    <row r="128" spans="1:9" s="1" customFormat="1" x14ac:dyDescent="0.35">
      <c r="A128" s="15" t="s">
        <v>990</v>
      </c>
      <c r="B128" s="1" t="s">
        <v>133</v>
      </c>
      <c r="C128" s="2" t="s">
        <v>134</v>
      </c>
      <c r="D128" s="2" t="s">
        <v>266</v>
      </c>
      <c r="E128" s="5">
        <v>766</v>
      </c>
      <c r="F128" s="14">
        <v>1.6</v>
      </c>
      <c r="G128" s="4" t="s">
        <v>136</v>
      </c>
      <c r="H128" s="4">
        <f t="shared" si="2"/>
        <v>109.73024804687498</v>
      </c>
      <c r="I128" s="4">
        <f t="shared" si="3"/>
        <v>11.411945796874997</v>
      </c>
    </row>
    <row r="129" spans="1:9" s="1" customFormat="1" x14ac:dyDescent="0.35">
      <c r="A129" s="15" t="s">
        <v>990</v>
      </c>
      <c r="B129" s="1" t="s">
        <v>133</v>
      </c>
      <c r="C129" s="2" t="s">
        <v>134</v>
      </c>
      <c r="D129" s="2" t="s">
        <v>266</v>
      </c>
      <c r="E129" s="5">
        <v>707</v>
      </c>
      <c r="F129" s="14">
        <v>1.6</v>
      </c>
      <c r="G129" s="4" t="s">
        <v>136</v>
      </c>
      <c r="H129" s="4">
        <f t="shared" si="2"/>
        <v>86.277647216796851</v>
      </c>
      <c r="I129" s="4">
        <f t="shared" si="3"/>
        <v>8.9728753105468737</v>
      </c>
    </row>
    <row r="130" spans="1:9" s="1" customFormat="1" x14ac:dyDescent="0.35">
      <c r="A130" s="15" t="s">
        <v>990</v>
      </c>
      <c r="B130" s="1" t="s">
        <v>133</v>
      </c>
      <c r="C130" s="2" t="s">
        <v>134</v>
      </c>
      <c r="D130" s="2" t="s">
        <v>267</v>
      </c>
      <c r="E130" s="5">
        <v>561</v>
      </c>
      <c r="F130" s="14">
        <v>1.3</v>
      </c>
      <c r="G130" s="4" t="s">
        <v>136</v>
      </c>
      <c r="H130" s="4">
        <f t="shared" ref="H130:H193" si="4">(E130^3/F130^2)/(1.6*10^6)</f>
        <v>65.295296227810638</v>
      </c>
      <c r="I130" s="4">
        <f t="shared" ref="I130:I193" si="5">(0.104*E130^3/F130^2)/(1.6*10^6)</f>
        <v>6.7907108076923075</v>
      </c>
    </row>
    <row r="131" spans="1:9" s="1" customFormat="1" x14ac:dyDescent="0.35">
      <c r="A131" s="15" t="s">
        <v>984</v>
      </c>
      <c r="B131" s="1" t="s">
        <v>133</v>
      </c>
      <c r="C131" s="2" t="s">
        <v>134</v>
      </c>
      <c r="D131" s="2" t="s">
        <v>268</v>
      </c>
      <c r="E131" s="5">
        <v>502</v>
      </c>
      <c r="F131" s="14">
        <v>1.2</v>
      </c>
      <c r="G131" s="4" t="s">
        <v>136</v>
      </c>
      <c r="H131" s="4">
        <f t="shared" si="4"/>
        <v>54.907121527777782</v>
      </c>
      <c r="I131" s="4">
        <f t="shared" si="5"/>
        <v>5.710340638888888</v>
      </c>
    </row>
    <row r="132" spans="1:9" s="1" customFormat="1" x14ac:dyDescent="0.35">
      <c r="A132" s="15" t="s">
        <v>990</v>
      </c>
      <c r="B132" s="1" t="s">
        <v>133</v>
      </c>
      <c r="C132" s="2" t="s">
        <v>134</v>
      </c>
      <c r="D132" s="2" t="s">
        <v>268</v>
      </c>
      <c r="E132" s="5">
        <v>840</v>
      </c>
      <c r="F132" s="14">
        <v>1.5</v>
      </c>
      <c r="G132" s="4" t="s">
        <v>136</v>
      </c>
      <c r="H132" s="4">
        <f t="shared" si="4"/>
        <v>164.64</v>
      </c>
      <c r="I132" s="4">
        <f t="shared" si="5"/>
        <v>17.12256</v>
      </c>
    </row>
    <row r="133" spans="1:9" s="1" customFormat="1" x14ac:dyDescent="0.35">
      <c r="A133" s="15" t="s">
        <v>990</v>
      </c>
      <c r="B133" s="1" t="s">
        <v>133</v>
      </c>
      <c r="C133" s="2" t="s">
        <v>134</v>
      </c>
      <c r="D133" s="2" t="s">
        <v>269</v>
      </c>
      <c r="E133" s="5">
        <v>584</v>
      </c>
      <c r="F133" s="14">
        <v>1.3</v>
      </c>
      <c r="G133" s="4" t="s">
        <v>136</v>
      </c>
      <c r="H133" s="4">
        <f t="shared" si="4"/>
        <v>73.660023668639042</v>
      </c>
      <c r="I133" s="4">
        <f t="shared" si="5"/>
        <v>7.6606424615384601</v>
      </c>
    </row>
    <row r="134" spans="1:9" s="1" customFormat="1" x14ac:dyDescent="0.35">
      <c r="A134" s="15" t="s">
        <v>990</v>
      </c>
      <c r="B134" s="1" t="s">
        <v>133</v>
      </c>
      <c r="C134" s="2" t="s">
        <v>134</v>
      </c>
      <c r="D134" s="2" t="s">
        <v>269</v>
      </c>
      <c r="E134" s="5">
        <v>544</v>
      </c>
      <c r="F134" s="14">
        <v>1.3</v>
      </c>
      <c r="G134" s="4" t="s">
        <v>136</v>
      </c>
      <c r="H134" s="4">
        <f t="shared" si="4"/>
        <v>59.537420118343185</v>
      </c>
      <c r="I134" s="4">
        <f t="shared" si="5"/>
        <v>6.1918916923076912</v>
      </c>
    </row>
    <row r="135" spans="1:9" s="1" customFormat="1" x14ac:dyDescent="0.35">
      <c r="A135" s="15" t="s">
        <v>990</v>
      </c>
      <c r="B135" s="1" t="s">
        <v>133</v>
      </c>
      <c r="C135" s="2" t="s">
        <v>134</v>
      </c>
      <c r="D135" s="2" t="s">
        <v>269</v>
      </c>
      <c r="E135" s="5">
        <v>557</v>
      </c>
      <c r="F135" s="14">
        <v>1.2</v>
      </c>
      <c r="G135" s="4" t="s">
        <v>136</v>
      </c>
      <c r="H135" s="4">
        <f t="shared" si="4"/>
        <v>75.003773003472233</v>
      </c>
      <c r="I135" s="4">
        <f t="shared" si="5"/>
        <v>7.800392392361112</v>
      </c>
    </row>
    <row r="136" spans="1:9" s="1" customFormat="1" x14ac:dyDescent="0.35">
      <c r="A136" s="15" t="s">
        <v>990</v>
      </c>
      <c r="B136" s="1" t="s">
        <v>133</v>
      </c>
      <c r="C136" s="2" t="s">
        <v>134</v>
      </c>
      <c r="D136" s="2" t="s">
        <v>269</v>
      </c>
      <c r="E136" s="5">
        <v>549</v>
      </c>
      <c r="F136" s="14">
        <v>1.3</v>
      </c>
      <c r="G136" s="4" t="s">
        <v>136</v>
      </c>
      <c r="H136" s="4">
        <f t="shared" si="4"/>
        <v>61.194211908284018</v>
      </c>
      <c r="I136" s="4">
        <f t="shared" si="5"/>
        <v>6.364198038461538</v>
      </c>
    </row>
    <row r="137" spans="1:9" s="1" customFormat="1" x14ac:dyDescent="0.35">
      <c r="A137" s="15" t="s">
        <v>984</v>
      </c>
      <c r="B137" s="1" t="s">
        <v>133</v>
      </c>
      <c r="C137" s="2" t="s">
        <v>134</v>
      </c>
      <c r="D137" s="2" t="s">
        <v>145</v>
      </c>
      <c r="E137" s="5">
        <v>680</v>
      </c>
      <c r="F137" s="14">
        <v>1.5</v>
      </c>
      <c r="G137" s="4" t="s">
        <v>136</v>
      </c>
      <c r="H137" s="4">
        <f t="shared" si="4"/>
        <v>87.342222222222219</v>
      </c>
      <c r="I137" s="4">
        <f t="shared" si="5"/>
        <v>9.0835911111111116</v>
      </c>
    </row>
    <row r="138" spans="1:9" s="1" customFormat="1" x14ac:dyDescent="0.35">
      <c r="A138" s="15" t="s">
        <v>990</v>
      </c>
      <c r="B138" s="1" t="s">
        <v>133</v>
      </c>
      <c r="C138" s="2" t="s">
        <v>134</v>
      </c>
      <c r="D138" s="2" t="s">
        <v>145</v>
      </c>
      <c r="E138" s="5">
        <v>590</v>
      </c>
      <c r="F138" s="14">
        <v>1.2</v>
      </c>
      <c r="G138" s="4" t="s">
        <v>136</v>
      </c>
      <c r="H138" s="4">
        <f t="shared" si="4"/>
        <v>89.140190972222214</v>
      </c>
      <c r="I138" s="4">
        <f t="shared" si="5"/>
        <v>9.270579861111111</v>
      </c>
    </row>
    <row r="139" spans="1:9" s="1" customFormat="1" x14ac:dyDescent="0.35">
      <c r="A139" s="15" t="s">
        <v>990</v>
      </c>
      <c r="B139" s="1" t="s">
        <v>133</v>
      </c>
      <c r="C139" s="2" t="s">
        <v>134</v>
      </c>
      <c r="D139" s="2" t="s">
        <v>145</v>
      </c>
      <c r="E139" s="5">
        <v>580</v>
      </c>
      <c r="F139" s="14">
        <v>1.3</v>
      </c>
      <c r="G139" s="4" t="s">
        <v>136</v>
      </c>
      <c r="H139" s="4">
        <f t="shared" si="4"/>
        <v>72.15680473372781</v>
      </c>
      <c r="I139" s="4">
        <f t="shared" si="5"/>
        <v>7.504307692307691</v>
      </c>
    </row>
    <row r="140" spans="1:9" s="1" customFormat="1" x14ac:dyDescent="0.35">
      <c r="A140" s="15" t="s">
        <v>990</v>
      </c>
      <c r="B140" s="1" t="s">
        <v>133</v>
      </c>
      <c r="C140" s="2" t="s">
        <v>134</v>
      </c>
      <c r="D140" s="2" t="s">
        <v>145</v>
      </c>
      <c r="E140" s="5">
        <v>598</v>
      </c>
      <c r="F140" s="14">
        <v>1.3</v>
      </c>
      <c r="G140" s="4" t="s">
        <v>136</v>
      </c>
      <c r="H140" s="4">
        <f t="shared" si="4"/>
        <v>79.085499999999996</v>
      </c>
      <c r="I140" s="4">
        <f t="shared" si="5"/>
        <v>8.2248919999999988</v>
      </c>
    </row>
    <row r="141" spans="1:9" s="1" customFormat="1" x14ac:dyDescent="0.35">
      <c r="A141" s="15" t="s">
        <v>990</v>
      </c>
      <c r="B141" s="1" t="s">
        <v>133</v>
      </c>
      <c r="C141" s="2" t="s">
        <v>134</v>
      </c>
      <c r="D141" s="2" t="s">
        <v>145</v>
      </c>
      <c r="E141" s="5">
        <v>624</v>
      </c>
      <c r="F141" s="14">
        <v>1.2</v>
      </c>
      <c r="G141" s="4" t="s">
        <v>136</v>
      </c>
      <c r="H141" s="4">
        <f t="shared" si="4"/>
        <v>105.456</v>
      </c>
      <c r="I141" s="4">
        <f t="shared" si="5"/>
        <v>10.967423999999999</v>
      </c>
    </row>
    <row r="142" spans="1:9" s="1" customFormat="1" x14ac:dyDescent="0.35">
      <c r="A142" s="15" t="s">
        <v>984</v>
      </c>
      <c r="B142" s="1" t="s">
        <v>133</v>
      </c>
      <c r="C142" s="2" t="s">
        <v>134</v>
      </c>
      <c r="D142" s="2" t="s">
        <v>270</v>
      </c>
      <c r="E142" s="5">
        <v>404</v>
      </c>
      <c r="F142" s="14">
        <v>1.4</v>
      </c>
      <c r="G142" s="4" t="s">
        <v>136</v>
      </c>
      <c r="H142" s="4">
        <f t="shared" si="4"/>
        <v>21.026551020408167</v>
      </c>
      <c r="I142" s="4">
        <f t="shared" si="5"/>
        <v>2.1867613061224493</v>
      </c>
    </row>
    <row r="143" spans="1:9" s="1" customFormat="1" x14ac:dyDescent="0.35">
      <c r="A143" s="15" t="s">
        <v>990</v>
      </c>
      <c r="B143" s="1" t="s">
        <v>133</v>
      </c>
      <c r="C143" s="2" t="s">
        <v>134</v>
      </c>
      <c r="D143" s="2" t="s">
        <v>270</v>
      </c>
      <c r="E143" s="5">
        <v>570</v>
      </c>
      <c r="F143" s="14">
        <v>1.2</v>
      </c>
      <c r="G143" s="4" t="s">
        <v>136</v>
      </c>
      <c r="H143" s="4">
        <f t="shared" si="4"/>
        <v>80.37890625</v>
      </c>
      <c r="I143" s="4">
        <f t="shared" si="5"/>
        <v>8.3594062499999993</v>
      </c>
    </row>
    <row r="144" spans="1:9" s="1" customFormat="1" x14ac:dyDescent="0.35">
      <c r="A144" s="15" t="s">
        <v>990</v>
      </c>
      <c r="B144" s="1" t="s">
        <v>133</v>
      </c>
      <c r="C144" s="2" t="s">
        <v>134</v>
      </c>
      <c r="D144" s="2" t="s">
        <v>270</v>
      </c>
      <c r="E144" s="5">
        <v>715</v>
      </c>
      <c r="F144" s="14">
        <v>1.7</v>
      </c>
      <c r="G144" s="4" t="s">
        <v>136</v>
      </c>
      <c r="H144" s="4">
        <f t="shared" si="4"/>
        <v>79.04971345155711</v>
      </c>
      <c r="I144" s="4">
        <f t="shared" si="5"/>
        <v>8.2211701989619392</v>
      </c>
    </row>
    <row r="145" spans="1:9" s="1" customFormat="1" x14ac:dyDescent="0.35">
      <c r="A145" s="15" t="s">
        <v>990</v>
      </c>
      <c r="B145" s="1" t="s">
        <v>133</v>
      </c>
      <c r="C145" s="2" t="s">
        <v>134</v>
      </c>
      <c r="D145" s="2" t="s">
        <v>270</v>
      </c>
      <c r="E145" s="5">
        <v>405</v>
      </c>
      <c r="F145" s="14">
        <v>1.2</v>
      </c>
      <c r="G145" s="4" t="s">
        <v>136</v>
      </c>
      <c r="H145" s="4">
        <f t="shared" si="4"/>
        <v>28.83251953125</v>
      </c>
      <c r="I145" s="4">
        <f t="shared" si="5"/>
        <v>2.9985820312499998</v>
      </c>
    </row>
    <row r="146" spans="1:9" s="1" customFormat="1" x14ac:dyDescent="0.35">
      <c r="A146" s="15" t="s">
        <v>990</v>
      </c>
      <c r="B146" s="1" t="s">
        <v>133</v>
      </c>
      <c r="C146" s="2" t="s">
        <v>134</v>
      </c>
      <c r="D146" s="2" t="s">
        <v>271</v>
      </c>
      <c r="E146" s="5">
        <v>462</v>
      </c>
      <c r="F146" s="14">
        <v>1.4</v>
      </c>
      <c r="G146" s="4" t="s">
        <v>136</v>
      </c>
      <c r="H146" s="4">
        <f t="shared" si="4"/>
        <v>31.444875000000003</v>
      </c>
      <c r="I146" s="4">
        <f t="shared" si="5"/>
        <v>3.270267</v>
      </c>
    </row>
    <row r="147" spans="1:9" s="1" customFormat="1" x14ac:dyDescent="0.35">
      <c r="A147" s="15" t="s">
        <v>990</v>
      </c>
      <c r="B147" s="1" t="s">
        <v>133</v>
      </c>
      <c r="C147" s="2" t="s">
        <v>134</v>
      </c>
      <c r="D147" s="2" t="s">
        <v>271</v>
      </c>
      <c r="E147" s="5">
        <v>468</v>
      </c>
      <c r="F147" s="14">
        <v>1.4</v>
      </c>
      <c r="G147" s="4" t="s">
        <v>136</v>
      </c>
      <c r="H147" s="4">
        <f t="shared" si="4"/>
        <v>32.685979591836741</v>
      </c>
      <c r="I147" s="4">
        <f t="shared" si="5"/>
        <v>3.3993418775510205</v>
      </c>
    </row>
    <row r="148" spans="1:9" s="1" customFormat="1" x14ac:dyDescent="0.35">
      <c r="A148" s="15" t="s">
        <v>990</v>
      </c>
      <c r="B148" s="1" t="s">
        <v>133</v>
      </c>
      <c r="C148" s="2" t="s">
        <v>134</v>
      </c>
      <c r="D148" s="2" t="s">
        <v>271</v>
      </c>
      <c r="E148" s="5">
        <v>427</v>
      </c>
      <c r="F148" s="14">
        <v>1.3</v>
      </c>
      <c r="G148" s="4" t="s">
        <v>136</v>
      </c>
      <c r="H148" s="4">
        <f t="shared" si="4"/>
        <v>28.792338387573963</v>
      </c>
      <c r="I148" s="4">
        <f t="shared" si="5"/>
        <v>2.9944031923076917</v>
      </c>
    </row>
    <row r="149" spans="1:9" s="1" customFormat="1" x14ac:dyDescent="0.35">
      <c r="A149" s="15" t="s">
        <v>990</v>
      </c>
      <c r="B149" s="1" t="s">
        <v>133</v>
      </c>
      <c r="C149" s="2" t="s">
        <v>134</v>
      </c>
      <c r="D149" s="2" t="s">
        <v>271</v>
      </c>
      <c r="E149" s="5">
        <v>415</v>
      </c>
      <c r="F149" s="14">
        <v>1.4</v>
      </c>
      <c r="G149" s="4" t="s">
        <v>136</v>
      </c>
      <c r="H149" s="4">
        <f t="shared" si="4"/>
        <v>22.791254783163268</v>
      </c>
      <c r="I149" s="4">
        <f t="shared" si="5"/>
        <v>2.37029049744898</v>
      </c>
    </row>
    <row r="150" spans="1:9" s="1" customFormat="1" x14ac:dyDescent="0.35">
      <c r="A150" s="15" t="s">
        <v>990</v>
      </c>
      <c r="B150" s="1" t="s">
        <v>133</v>
      </c>
      <c r="C150" s="2" t="s">
        <v>134</v>
      </c>
      <c r="D150" s="2" t="s">
        <v>271</v>
      </c>
      <c r="E150" s="5">
        <v>505</v>
      </c>
      <c r="F150" s="14">
        <v>1.3</v>
      </c>
      <c r="G150" s="4" t="s">
        <v>136</v>
      </c>
      <c r="H150" s="4">
        <f t="shared" si="4"/>
        <v>47.628559541420117</v>
      </c>
      <c r="I150" s="4">
        <f t="shared" si="5"/>
        <v>4.953370192307692</v>
      </c>
    </row>
    <row r="151" spans="1:9" s="1" customFormat="1" x14ac:dyDescent="0.35">
      <c r="A151" s="15" t="s">
        <v>985</v>
      </c>
      <c r="B151" s="1" t="s">
        <v>133</v>
      </c>
      <c r="C151" s="2" t="s">
        <v>134</v>
      </c>
      <c r="D151" s="2" t="s">
        <v>146</v>
      </c>
      <c r="E151" s="5">
        <v>460</v>
      </c>
      <c r="F151" s="14">
        <v>1.3</v>
      </c>
      <c r="G151" s="4" t="s">
        <v>136</v>
      </c>
      <c r="H151" s="4">
        <f t="shared" si="4"/>
        <v>35.997041420118336</v>
      </c>
      <c r="I151" s="4">
        <f t="shared" si="5"/>
        <v>3.7436923076923074</v>
      </c>
    </row>
    <row r="152" spans="1:9" s="1" customFormat="1" x14ac:dyDescent="0.35">
      <c r="A152" s="15" t="s">
        <v>985</v>
      </c>
      <c r="B152" s="1" t="s">
        <v>133</v>
      </c>
      <c r="C152" s="2" t="s">
        <v>134</v>
      </c>
      <c r="D152" s="2" t="s">
        <v>147</v>
      </c>
      <c r="E152" s="5">
        <v>810</v>
      </c>
      <c r="F152" s="14">
        <v>1.4</v>
      </c>
      <c r="G152" s="4" t="s">
        <v>136</v>
      </c>
      <c r="H152" s="4">
        <f t="shared" si="4"/>
        <v>169.46460459183675</v>
      </c>
      <c r="I152" s="4">
        <f t="shared" si="5"/>
        <v>17.624318877551023</v>
      </c>
    </row>
    <row r="153" spans="1:9" s="1" customFormat="1" x14ac:dyDescent="0.35">
      <c r="A153" s="15" t="s">
        <v>990</v>
      </c>
      <c r="B153" s="1" t="s">
        <v>133</v>
      </c>
      <c r="C153" s="2" t="s">
        <v>134</v>
      </c>
      <c r="D153" s="2" t="s">
        <v>147</v>
      </c>
      <c r="E153" s="5">
        <v>873</v>
      </c>
      <c r="F153" s="14">
        <v>1.5</v>
      </c>
      <c r="G153" s="4" t="s">
        <v>136</v>
      </c>
      <c r="H153" s="4">
        <f t="shared" si="4"/>
        <v>184.8162825</v>
      </c>
      <c r="I153" s="4">
        <f t="shared" si="5"/>
        <v>19.22089338</v>
      </c>
    </row>
    <row r="154" spans="1:9" s="1" customFormat="1" x14ac:dyDescent="0.35">
      <c r="A154" s="15" t="s">
        <v>984</v>
      </c>
      <c r="B154" s="1" t="s">
        <v>133</v>
      </c>
      <c r="C154" s="2" t="s">
        <v>134</v>
      </c>
      <c r="D154" s="2" t="s">
        <v>148</v>
      </c>
      <c r="E154" s="5">
        <v>630</v>
      </c>
      <c r="F154" s="14">
        <v>1.8</v>
      </c>
      <c r="G154" s="4" t="s">
        <v>136</v>
      </c>
      <c r="H154" s="4">
        <f t="shared" si="4"/>
        <v>48.234375</v>
      </c>
      <c r="I154" s="4">
        <f t="shared" si="5"/>
        <v>5.0163749999999991</v>
      </c>
    </row>
    <row r="155" spans="1:9" s="1" customFormat="1" x14ac:dyDescent="0.35">
      <c r="A155" s="15" t="s">
        <v>984</v>
      </c>
      <c r="B155" s="1" t="s">
        <v>133</v>
      </c>
      <c r="C155" s="2" t="s">
        <v>134</v>
      </c>
      <c r="D155" s="2" t="s">
        <v>148</v>
      </c>
      <c r="E155" s="5">
        <v>657</v>
      </c>
      <c r="F155" s="14">
        <v>1.9</v>
      </c>
      <c r="G155" s="4" t="s">
        <v>136</v>
      </c>
      <c r="H155" s="4">
        <f t="shared" si="4"/>
        <v>49.098579120498613</v>
      </c>
      <c r="I155" s="4">
        <f t="shared" si="5"/>
        <v>5.1062522285318552</v>
      </c>
    </row>
    <row r="156" spans="1:9" s="1" customFormat="1" x14ac:dyDescent="0.35">
      <c r="A156" s="15" t="s">
        <v>990</v>
      </c>
      <c r="B156" s="1" t="s">
        <v>133</v>
      </c>
      <c r="C156" s="2" t="s">
        <v>134</v>
      </c>
      <c r="D156" s="2" t="s">
        <v>148</v>
      </c>
      <c r="E156" s="5">
        <v>768</v>
      </c>
      <c r="F156" s="14">
        <v>1.5</v>
      </c>
      <c r="G156" s="4" t="s">
        <v>136</v>
      </c>
      <c r="H156" s="4">
        <f t="shared" si="4"/>
        <v>125.82912</v>
      </c>
      <c r="I156" s="4">
        <f t="shared" si="5"/>
        <v>13.086228480000001</v>
      </c>
    </row>
    <row r="157" spans="1:9" s="1" customFormat="1" x14ac:dyDescent="0.35">
      <c r="A157" s="15" t="s">
        <v>990</v>
      </c>
      <c r="B157" s="1" t="s">
        <v>133</v>
      </c>
      <c r="C157" s="2" t="s">
        <v>134</v>
      </c>
      <c r="D157" s="2" t="s">
        <v>148</v>
      </c>
      <c r="E157" s="5">
        <v>815</v>
      </c>
      <c r="F157" s="14">
        <v>1.6</v>
      </c>
      <c r="G157" s="4" t="s">
        <v>136</v>
      </c>
      <c r="H157" s="4">
        <f t="shared" si="4"/>
        <v>132.16390991210935</v>
      </c>
      <c r="I157" s="4">
        <f t="shared" si="5"/>
        <v>13.745046630859372</v>
      </c>
    </row>
    <row r="158" spans="1:9" s="1" customFormat="1" x14ac:dyDescent="0.35">
      <c r="A158" s="15" t="s">
        <v>990</v>
      </c>
      <c r="B158" s="1" t="s">
        <v>133</v>
      </c>
      <c r="C158" s="2" t="s">
        <v>134</v>
      </c>
      <c r="D158" s="2" t="s">
        <v>272</v>
      </c>
      <c r="E158" s="5">
        <v>739</v>
      </c>
      <c r="F158" s="14">
        <v>1.4</v>
      </c>
      <c r="G158" s="4" t="s">
        <v>136</v>
      </c>
      <c r="H158" s="4">
        <f t="shared" si="4"/>
        <v>128.69369228316327</v>
      </c>
      <c r="I158" s="4">
        <f t="shared" si="5"/>
        <v>13.38414399744898</v>
      </c>
    </row>
    <row r="159" spans="1:9" s="1" customFormat="1" x14ac:dyDescent="0.35">
      <c r="A159" s="15" t="s">
        <v>984</v>
      </c>
      <c r="B159" s="1" t="s">
        <v>133</v>
      </c>
      <c r="C159" s="2" t="s">
        <v>134</v>
      </c>
      <c r="D159" s="2" t="s">
        <v>150</v>
      </c>
      <c r="E159" s="5">
        <v>670</v>
      </c>
      <c r="F159" s="14">
        <v>1.5</v>
      </c>
      <c r="G159" s="4" t="s">
        <v>136</v>
      </c>
      <c r="H159" s="4">
        <f t="shared" si="4"/>
        <v>83.545277777777784</v>
      </c>
      <c r="I159" s="4">
        <f t="shared" si="5"/>
        <v>8.6887088888888879</v>
      </c>
    </row>
    <row r="160" spans="1:9" s="1" customFormat="1" x14ac:dyDescent="0.35">
      <c r="A160" s="15" t="s">
        <v>990</v>
      </c>
      <c r="B160" s="1" t="s">
        <v>133</v>
      </c>
      <c r="C160" s="2" t="s">
        <v>134</v>
      </c>
      <c r="D160" s="2" t="s">
        <v>150</v>
      </c>
      <c r="E160" s="5">
        <v>819</v>
      </c>
      <c r="F160" s="14">
        <v>1.6</v>
      </c>
      <c r="G160" s="4" t="s">
        <v>136</v>
      </c>
      <c r="H160" s="4">
        <f t="shared" si="4"/>
        <v>134.11944799804687</v>
      </c>
      <c r="I160" s="4">
        <f t="shared" si="5"/>
        <v>13.948422591796872</v>
      </c>
    </row>
    <row r="161" spans="1:9" s="1" customFormat="1" x14ac:dyDescent="0.35">
      <c r="A161" s="15" t="s">
        <v>990</v>
      </c>
      <c r="B161" s="1" t="s">
        <v>133</v>
      </c>
      <c r="C161" s="2" t="s">
        <v>134</v>
      </c>
      <c r="D161" s="2" t="s">
        <v>150</v>
      </c>
      <c r="E161" s="5">
        <v>841</v>
      </c>
      <c r="F161" s="14">
        <v>1.6</v>
      </c>
      <c r="G161" s="4" t="s">
        <v>136</v>
      </c>
      <c r="H161" s="4">
        <f t="shared" si="4"/>
        <v>145.2205373535156</v>
      </c>
      <c r="I161" s="4">
        <f t="shared" si="5"/>
        <v>15.102935884765621</v>
      </c>
    </row>
    <row r="162" spans="1:9" s="1" customFormat="1" x14ac:dyDescent="0.35">
      <c r="A162" s="15" t="s">
        <v>990</v>
      </c>
      <c r="B162" s="1" t="s">
        <v>133</v>
      </c>
      <c r="C162" s="2" t="s">
        <v>134</v>
      </c>
      <c r="D162" s="2" t="s">
        <v>150</v>
      </c>
      <c r="E162" s="5">
        <v>803</v>
      </c>
      <c r="F162" s="14">
        <v>1.8</v>
      </c>
      <c r="G162" s="4" t="s">
        <v>136</v>
      </c>
      <c r="H162" s="4">
        <f t="shared" si="4"/>
        <v>99.880715084876527</v>
      </c>
      <c r="I162" s="4">
        <f t="shared" si="5"/>
        <v>10.387594368827159</v>
      </c>
    </row>
    <row r="163" spans="1:9" s="1" customFormat="1" x14ac:dyDescent="0.35">
      <c r="A163" s="15" t="s">
        <v>990</v>
      </c>
      <c r="B163" s="1" t="s">
        <v>133</v>
      </c>
      <c r="C163" s="2" t="s">
        <v>134</v>
      </c>
      <c r="D163" s="2" t="s">
        <v>150</v>
      </c>
      <c r="E163" s="5">
        <v>608</v>
      </c>
      <c r="F163" s="14">
        <v>1.8</v>
      </c>
      <c r="G163" s="4" t="s">
        <v>136</v>
      </c>
      <c r="H163" s="4">
        <f t="shared" si="4"/>
        <v>43.355654320987647</v>
      </c>
      <c r="I163" s="4">
        <f t="shared" si="5"/>
        <v>4.5089880493827161</v>
      </c>
    </row>
    <row r="164" spans="1:9" s="1" customFormat="1" x14ac:dyDescent="0.35">
      <c r="A164" s="15" t="s">
        <v>984</v>
      </c>
      <c r="B164" s="1" t="s">
        <v>133</v>
      </c>
      <c r="C164" s="2" t="s">
        <v>134</v>
      </c>
      <c r="D164" s="2" t="s">
        <v>450</v>
      </c>
      <c r="E164" s="5">
        <v>416</v>
      </c>
      <c r="F164" s="14">
        <v>1.2</v>
      </c>
      <c r="G164" s="4" t="s">
        <v>136</v>
      </c>
      <c r="H164" s="4">
        <f t="shared" si="4"/>
        <v>31.246222222222226</v>
      </c>
      <c r="I164" s="4">
        <f t="shared" si="5"/>
        <v>3.2496071111111111</v>
      </c>
    </row>
    <row r="165" spans="1:9" s="1" customFormat="1" x14ac:dyDescent="0.35">
      <c r="A165" s="15" t="s">
        <v>990</v>
      </c>
      <c r="B165" s="1" t="s">
        <v>133</v>
      </c>
      <c r="C165" s="2" t="s">
        <v>134</v>
      </c>
      <c r="D165" s="2" t="s">
        <v>273</v>
      </c>
      <c r="E165" s="5">
        <v>501</v>
      </c>
      <c r="F165" s="14">
        <v>1.3</v>
      </c>
      <c r="G165" s="4" t="s">
        <v>136</v>
      </c>
      <c r="H165" s="4">
        <f t="shared" si="4"/>
        <v>46.505732618343188</v>
      </c>
      <c r="I165" s="4">
        <f t="shared" si="5"/>
        <v>4.8365961923076917</v>
      </c>
    </row>
    <row r="166" spans="1:9" s="1" customFormat="1" x14ac:dyDescent="0.35">
      <c r="A166" s="15" t="s">
        <v>990</v>
      </c>
      <c r="B166" s="1" t="s">
        <v>133</v>
      </c>
      <c r="C166" s="2" t="s">
        <v>134</v>
      </c>
      <c r="D166" s="2" t="s">
        <v>273</v>
      </c>
      <c r="E166" s="5">
        <v>565</v>
      </c>
      <c r="F166" s="14">
        <v>1.4</v>
      </c>
      <c r="G166" s="4" t="s">
        <v>136</v>
      </c>
      <c r="H166" s="4">
        <f t="shared" si="4"/>
        <v>57.513432716836746</v>
      </c>
      <c r="I166" s="4">
        <f t="shared" si="5"/>
        <v>5.981397002551021</v>
      </c>
    </row>
    <row r="167" spans="1:9" s="1" customFormat="1" x14ac:dyDescent="0.35">
      <c r="A167" s="15" t="s">
        <v>990</v>
      </c>
      <c r="B167" s="1" t="s">
        <v>133</v>
      </c>
      <c r="C167" s="2" t="s">
        <v>134</v>
      </c>
      <c r="D167" s="2" t="s">
        <v>273</v>
      </c>
      <c r="E167" s="5">
        <v>588</v>
      </c>
      <c r="F167" s="14">
        <v>1.7</v>
      </c>
      <c r="G167" s="4" t="s">
        <v>136</v>
      </c>
      <c r="H167" s="4">
        <f t="shared" si="4"/>
        <v>43.965716262975782</v>
      </c>
      <c r="I167" s="4">
        <f t="shared" si="5"/>
        <v>4.5724344913494814</v>
      </c>
    </row>
    <row r="168" spans="1:9" s="1" customFormat="1" x14ac:dyDescent="0.35">
      <c r="A168" s="15" t="s">
        <v>990</v>
      </c>
      <c r="B168" s="1" t="s">
        <v>133</v>
      </c>
      <c r="C168" s="2" t="s">
        <v>134</v>
      </c>
      <c r="D168" s="2" t="s">
        <v>273</v>
      </c>
      <c r="E168" s="5">
        <v>585</v>
      </c>
      <c r="F168" s="14">
        <v>1.3</v>
      </c>
      <c r="G168" s="4" t="s">
        <v>136</v>
      </c>
      <c r="H168" s="4">
        <f t="shared" si="4"/>
        <v>74.039062499999986</v>
      </c>
      <c r="I168" s="4">
        <f t="shared" si="5"/>
        <v>7.7000624999999987</v>
      </c>
    </row>
    <row r="169" spans="1:9" s="1" customFormat="1" x14ac:dyDescent="0.35">
      <c r="A169" s="15" t="s">
        <v>990</v>
      </c>
      <c r="B169" s="1" t="s">
        <v>133</v>
      </c>
      <c r="C169" s="2" t="s">
        <v>134</v>
      </c>
      <c r="D169" s="2" t="s">
        <v>273</v>
      </c>
      <c r="E169" s="5">
        <v>600</v>
      </c>
      <c r="F169" s="14">
        <v>1.5</v>
      </c>
      <c r="G169" s="4" t="s">
        <v>136</v>
      </c>
      <c r="H169" s="4">
        <f t="shared" si="4"/>
        <v>60</v>
      </c>
      <c r="I169" s="4">
        <f t="shared" si="5"/>
        <v>6.24</v>
      </c>
    </row>
    <row r="170" spans="1:9" s="1" customFormat="1" x14ac:dyDescent="0.35">
      <c r="A170" s="15" t="s">
        <v>990</v>
      </c>
      <c r="B170" s="1" t="s">
        <v>133</v>
      </c>
      <c r="C170" s="2" t="s">
        <v>134</v>
      </c>
      <c r="D170" s="2" t="s">
        <v>273</v>
      </c>
      <c r="E170" s="5">
        <v>636</v>
      </c>
      <c r="F170" s="14">
        <v>1.5</v>
      </c>
      <c r="G170" s="4" t="s">
        <v>136</v>
      </c>
      <c r="H170" s="4">
        <f t="shared" si="4"/>
        <v>71.46096</v>
      </c>
      <c r="I170" s="4">
        <f t="shared" si="5"/>
        <v>7.4319398399999992</v>
      </c>
    </row>
    <row r="171" spans="1:9" s="1" customFormat="1" x14ac:dyDescent="0.35">
      <c r="A171" s="15" t="s">
        <v>990</v>
      </c>
      <c r="B171" s="1" t="s">
        <v>133</v>
      </c>
      <c r="C171" s="2" t="s">
        <v>241</v>
      </c>
      <c r="D171" s="2" t="s">
        <v>242</v>
      </c>
      <c r="E171" s="5">
        <v>860</v>
      </c>
      <c r="F171" s="14">
        <v>2.2999999999999998</v>
      </c>
      <c r="G171" s="4" t="s">
        <v>136</v>
      </c>
      <c r="H171" s="4">
        <f t="shared" si="4"/>
        <v>75.148393194707012</v>
      </c>
      <c r="I171" s="4">
        <f t="shared" si="5"/>
        <v>7.8154328922495289</v>
      </c>
    </row>
    <row r="172" spans="1:9" s="1" customFormat="1" x14ac:dyDescent="0.35">
      <c r="A172" s="15" t="s">
        <v>990</v>
      </c>
      <c r="B172" s="1" t="s">
        <v>133</v>
      </c>
      <c r="C172" s="2" t="s">
        <v>157</v>
      </c>
      <c r="D172" s="2" t="s">
        <v>222</v>
      </c>
      <c r="E172" s="5">
        <v>536</v>
      </c>
      <c r="F172" s="14">
        <v>1.3</v>
      </c>
      <c r="G172" s="4" t="s">
        <v>136</v>
      </c>
      <c r="H172" s="4">
        <f t="shared" si="4"/>
        <v>56.949207100591707</v>
      </c>
      <c r="I172" s="4">
        <f t="shared" si="5"/>
        <v>5.9227175384615371</v>
      </c>
    </row>
    <row r="173" spans="1:9" s="1" customFormat="1" x14ac:dyDescent="0.35">
      <c r="A173" s="15" t="s">
        <v>990</v>
      </c>
      <c r="B173" s="1" t="s">
        <v>133</v>
      </c>
      <c r="C173" s="2" t="s">
        <v>157</v>
      </c>
      <c r="D173" s="2" t="s">
        <v>221</v>
      </c>
      <c r="E173" s="5">
        <v>565</v>
      </c>
      <c r="F173" s="14">
        <v>1.5</v>
      </c>
      <c r="G173" s="4" t="s">
        <v>136</v>
      </c>
      <c r="H173" s="4">
        <f t="shared" si="4"/>
        <v>50.100590277777783</v>
      </c>
      <c r="I173" s="4">
        <f t="shared" si="5"/>
        <v>5.2104613888888887</v>
      </c>
    </row>
    <row r="174" spans="1:9" s="1" customFormat="1" x14ac:dyDescent="0.35">
      <c r="A174" s="15" t="s">
        <v>985</v>
      </c>
      <c r="B174" s="1" t="s">
        <v>133</v>
      </c>
      <c r="C174" s="2" t="s">
        <v>157</v>
      </c>
      <c r="D174" s="2" t="s">
        <v>158</v>
      </c>
      <c r="E174" s="5">
        <v>590</v>
      </c>
      <c r="F174" s="14">
        <v>1.3</v>
      </c>
      <c r="G174" s="4" t="s">
        <v>136</v>
      </c>
      <c r="H174" s="4">
        <f t="shared" si="4"/>
        <v>75.95377218934911</v>
      </c>
      <c r="I174" s="4">
        <f t="shared" si="5"/>
        <v>7.8991923076923065</v>
      </c>
    </row>
    <row r="175" spans="1:9" s="1" customFormat="1" x14ac:dyDescent="0.35">
      <c r="A175" s="15" t="s">
        <v>985</v>
      </c>
      <c r="B175" s="1" t="s">
        <v>133</v>
      </c>
      <c r="C175" s="2" t="s">
        <v>157</v>
      </c>
      <c r="D175" s="2" t="s">
        <v>158</v>
      </c>
      <c r="E175" s="5">
        <v>560</v>
      </c>
      <c r="F175" s="14">
        <v>1.3</v>
      </c>
      <c r="G175" s="4" t="s">
        <v>136</v>
      </c>
      <c r="H175" s="4">
        <f t="shared" si="4"/>
        <v>64.946745562130175</v>
      </c>
      <c r="I175" s="4">
        <f t="shared" si="5"/>
        <v>6.7544615384615376</v>
      </c>
    </row>
    <row r="176" spans="1:9" s="1" customFormat="1" x14ac:dyDescent="0.35">
      <c r="A176" s="15" t="s">
        <v>990</v>
      </c>
      <c r="B176" s="1" t="s">
        <v>133</v>
      </c>
      <c r="C176" s="2" t="s">
        <v>157</v>
      </c>
      <c r="D176" s="2" t="s">
        <v>158</v>
      </c>
      <c r="E176" s="5">
        <v>590</v>
      </c>
      <c r="F176" s="14">
        <v>1.3</v>
      </c>
      <c r="G176" s="4" t="s">
        <v>136</v>
      </c>
      <c r="H176" s="4">
        <f t="shared" si="4"/>
        <v>75.95377218934911</v>
      </c>
      <c r="I176" s="4">
        <f t="shared" si="5"/>
        <v>7.8991923076923065</v>
      </c>
    </row>
    <row r="177" spans="1:9" s="1" customFormat="1" x14ac:dyDescent="0.35">
      <c r="A177" s="15" t="s">
        <v>990</v>
      </c>
      <c r="B177" s="1" t="s">
        <v>133</v>
      </c>
      <c r="C177" s="2" t="s">
        <v>239</v>
      </c>
      <c r="D177" s="2" t="s">
        <v>240</v>
      </c>
      <c r="E177" s="5">
        <v>618</v>
      </c>
      <c r="F177" s="14">
        <v>1.2</v>
      </c>
      <c r="G177" s="4" t="s">
        <v>162</v>
      </c>
      <c r="H177" s="4">
        <f t="shared" si="4"/>
        <v>102.44315625</v>
      </c>
      <c r="I177" s="4">
        <f t="shared" si="5"/>
        <v>10.654088249999999</v>
      </c>
    </row>
    <row r="178" spans="1:9" s="1" customFormat="1" x14ac:dyDescent="0.35">
      <c r="A178" s="15" t="s">
        <v>990</v>
      </c>
      <c r="B178" s="1" t="s">
        <v>133</v>
      </c>
      <c r="C178" s="2" t="s">
        <v>224</v>
      </c>
      <c r="D178" s="2" t="s">
        <v>226</v>
      </c>
      <c r="E178" s="5">
        <v>647</v>
      </c>
      <c r="F178" s="14">
        <v>1.6</v>
      </c>
      <c r="G178" s="4" t="s">
        <v>162</v>
      </c>
      <c r="H178" s="4">
        <f t="shared" si="4"/>
        <v>66.123052490234372</v>
      </c>
      <c r="I178" s="4">
        <f t="shared" si="5"/>
        <v>6.876797458984373</v>
      </c>
    </row>
    <row r="179" spans="1:9" s="1" customFormat="1" x14ac:dyDescent="0.35">
      <c r="A179" s="15" t="s">
        <v>990</v>
      </c>
      <c r="B179" s="1" t="s">
        <v>133</v>
      </c>
      <c r="C179" s="2" t="s">
        <v>224</v>
      </c>
      <c r="D179" s="2" t="s">
        <v>227</v>
      </c>
      <c r="E179" s="5">
        <v>563</v>
      </c>
      <c r="F179" s="14">
        <v>1.6</v>
      </c>
      <c r="G179" s="4" t="s">
        <v>162</v>
      </c>
      <c r="H179" s="4">
        <f t="shared" si="4"/>
        <v>43.567760498046866</v>
      </c>
      <c r="I179" s="4">
        <f t="shared" si="5"/>
        <v>4.5310470917968741</v>
      </c>
    </row>
    <row r="180" spans="1:9" s="1" customFormat="1" x14ac:dyDescent="0.35">
      <c r="A180" s="15" t="s">
        <v>990</v>
      </c>
      <c r="B180" s="1" t="s">
        <v>133</v>
      </c>
      <c r="C180" s="2" t="s">
        <v>224</v>
      </c>
      <c r="D180" s="2" t="s">
        <v>225</v>
      </c>
      <c r="E180" s="5">
        <v>550</v>
      </c>
      <c r="F180" s="14">
        <v>1.2</v>
      </c>
      <c r="G180" s="4" t="s">
        <v>162</v>
      </c>
      <c r="H180" s="4">
        <f t="shared" si="4"/>
        <v>72.211371527777786</v>
      </c>
      <c r="I180" s="4">
        <f t="shared" si="5"/>
        <v>7.5099826388888884</v>
      </c>
    </row>
    <row r="181" spans="1:9" s="1" customFormat="1" x14ac:dyDescent="0.35">
      <c r="A181" s="15" t="s">
        <v>990</v>
      </c>
      <c r="B181" s="1" t="s">
        <v>133</v>
      </c>
      <c r="C181" s="2" t="s">
        <v>224</v>
      </c>
      <c r="D181" s="2" t="s">
        <v>228</v>
      </c>
      <c r="E181" s="5">
        <v>546</v>
      </c>
      <c r="F181" s="14">
        <v>1.5</v>
      </c>
      <c r="G181" s="4" t="s">
        <v>162</v>
      </c>
      <c r="H181" s="4">
        <f t="shared" si="4"/>
        <v>45.214260000000003</v>
      </c>
      <c r="I181" s="4">
        <f t="shared" si="5"/>
        <v>4.7022830399999993</v>
      </c>
    </row>
    <row r="182" spans="1:9" s="1" customFormat="1" x14ac:dyDescent="0.35">
      <c r="A182" s="15" t="s">
        <v>990</v>
      </c>
      <c r="B182" s="1" t="s">
        <v>133</v>
      </c>
      <c r="C182" s="2" t="s">
        <v>224</v>
      </c>
      <c r="D182" s="2" t="s">
        <v>229</v>
      </c>
      <c r="E182" s="5">
        <v>922</v>
      </c>
      <c r="F182" s="14">
        <v>2.2999999999999998</v>
      </c>
      <c r="G182" s="4" t="s">
        <v>162</v>
      </c>
      <c r="H182" s="4">
        <f t="shared" si="4"/>
        <v>92.60130529300568</v>
      </c>
      <c r="I182" s="4">
        <f t="shared" si="5"/>
        <v>9.6305357504725908</v>
      </c>
    </row>
    <row r="183" spans="1:9" s="1" customFormat="1" x14ac:dyDescent="0.35">
      <c r="A183" s="15" t="s">
        <v>990</v>
      </c>
      <c r="B183" s="1" t="s">
        <v>133</v>
      </c>
      <c r="C183" s="2" t="s">
        <v>224</v>
      </c>
      <c r="D183" s="2" t="s">
        <v>230</v>
      </c>
      <c r="E183" s="5">
        <v>433</v>
      </c>
      <c r="F183" s="14">
        <v>1.8</v>
      </c>
      <c r="G183" s="4" t="s">
        <v>162</v>
      </c>
      <c r="H183" s="4">
        <f t="shared" si="4"/>
        <v>15.660250192901234</v>
      </c>
      <c r="I183" s="4">
        <f t="shared" si="5"/>
        <v>1.6286660200617282</v>
      </c>
    </row>
    <row r="184" spans="1:9" s="1" customFormat="1" x14ac:dyDescent="0.35">
      <c r="A184" s="15" t="s">
        <v>990</v>
      </c>
      <c r="B184" s="1" t="s">
        <v>133</v>
      </c>
      <c r="C184" s="2" t="s">
        <v>224</v>
      </c>
      <c r="D184" s="2" t="s">
        <v>231</v>
      </c>
      <c r="E184" s="5">
        <v>483</v>
      </c>
      <c r="F184" s="14">
        <v>1.5</v>
      </c>
      <c r="G184" s="4" t="s">
        <v>162</v>
      </c>
      <c r="H184" s="4">
        <f t="shared" si="4"/>
        <v>31.2996075</v>
      </c>
      <c r="I184" s="4">
        <f t="shared" si="5"/>
        <v>3.2551591799999993</v>
      </c>
    </row>
    <row r="185" spans="1:9" s="1" customFormat="1" x14ac:dyDescent="0.35">
      <c r="A185" s="15" t="s">
        <v>990</v>
      </c>
      <c r="B185" s="1" t="s">
        <v>133</v>
      </c>
      <c r="C185" s="2" t="s">
        <v>224</v>
      </c>
      <c r="D185" s="2" t="s">
        <v>232</v>
      </c>
      <c r="E185" s="5">
        <v>718</v>
      </c>
      <c r="F185" s="14">
        <v>1.5</v>
      </c>
      <c r="G185" s="4" t="s">
        <v>162</v>
      </c>
      <c r="H185" s="4">
        <f t="shared" si="4"/>
        <v>102.81839777777778</v>
      </c>
      <c r="I185" s="4">
        <f t="shared" si="5"/>
        <v>10.693113368888888</v>
      </c>
    </row>
    <row r="186" spans="1:9" s="1" customFormat="1" x14ac:dyDescent="0.35">
      <c r="A186" s="15" t="s">
        <v>990</v>
      </c>
      <c r="B186" s="1" t="s">
        <v>133</v>
      </c>
      <c r="C186" s="2" t="s">
        <v>224</v>
      </c>
      <c r="D186" s="2" t="s">
        <v>235</v>
      </c>
      <c r="E186" s="5">
        <v>447</v>
      </c>
      <c r="F186" s="14">
        <v>2.4</v>
      </c>
      <c r="G186" s="4" t="s">
        <v>162</v>
      </c>
      <c r="H186" s="4">
        <f t="shared" si="4"/>
        <v>9.6912568359374998</v>
      </c>
      <c r="I186" s="4">
        <f t="shared" si="5"/>
        <v>1.0078907109374999</v>
      </c>
    </row>
    <row r="187" spans="1:9" s="1" customFormat="1" x14ac:dyDescent="0.35">
      <c r="A187" s="15" t="s">
        <v>990</v>
      </c>
      <c r="B187" s="1" t="s">
        <v>133</v>
      </c>
      <c r="C187" s="2" t="s">
        <v>224</v>
      </c>
      <c r="D187" s="2" t="s">
        <v>21</v>
      </c>
      <c r="E187" s="5">
        <v>561</v>
      </c>
      <c r="F187" s="14">
        <v>1.8</v>
      </c>
      <c r="G187" s="4" t="s">
        <v>162</v>
      </c>
      <c r="H187" s="4">
        <f t="shared" si="4"/>
        <v>34.058348958333333</v>
      </c>
      <c r="I187" s="4">
        <f t="shared" si="5"/>
        <v>3.5420682916666668</v>
      </c>
    </row>
    <row r="188" spans="1:9" s="1" customFormat="1" x14ac:dyDescent="0.35">
      <c r="A188" s="15" t="s">
        <v>990</v>
      </c>
      <c r="B188" s="1" t="s">
        <v>133</v>
      </c>
      <c r="C188" s="2" t="s">
        <v>224</v>
      </c>
      <c r="D188" s="2" t="s">
        <v>236</v>
      </c>
      <c r="E188" s="5">
        <v>503</v>
      </c>
      <c r="F188" s="14">
        <v>1.4</v>
      </c>
      <c r="G188" s="4" t="s">
        <v>162</v>
      </c>
      <c r="H188" s="4">
        <f t="shared" si="4"/>
        <v>40.581481823979594</v>
      </c>
      <c r="I188" s="4">
        <f t="shared" si="5"/>
        <v>4.2204741096938783</v>
      </c>
    </row>
    <row r="189" spans="1:9" s="1" customFormat="1" x14ac:dyDescent="0.35">
      <c r="A189" s="15" t="s">
        <v>990</v>
      </c>
      <c r="B189" s="1" t="s">
        <v>133</v>
      </c>
      <c r="C189" s="2" t="s">
        <v>237</v>
      </c>
      <c r="D189" s="2" t="s">
        <v>238</v>
      </c>
      <c r="E189" s="5">
        <v>400</v>
      </c>
      <c r="F189" s="14">
        <v>2.8</v>
      </c>
      <c r="G189" s="4" t="s">
        <v>162</v>
      </c>
      <c r="H189" s="4">
        <f t="shared" si="4"/>
        <v>5.1020408163265314</v>
      </c>
      <c r="I189" s="4">
        <f t="shared" si="5"/>
        <v>0.53061224489795922</v>
      </c>
    </row>
    <row r="190" spans="1:9" s="1" customFormat="1" x14ac:dyDescent="0.35">
      <c r="A190" s="15" t="s">
        <v>990</v>
      </c>
      <c r="B190" s="1" t="s">
        <v>133</v>
      </c>
      <c r="C190" s="2" t="s">
        <v>152</v>
      </c>
      <c r="D190" s="2" t="s">
        <v>212</v>
      </c>
      <c r="E190" s="5">
        <v>562</v>
      </c>
      <c r="F190" s="14">
        <v>1.6</v>
      </c>
      <c r="G190" s="4" t="s">
        <v>162</v>
      </c>
      <c r="H190" s="4">
        <f t="shared" si="4"/>
        <v>43.336017578124988</v>
      </c>
      <c r="I190" s="4">
        <f t="shared" si="5"/>
        <v>4.5069458281249988</v>
      </c>
    </row>
    <row r="191" spans="1:9" s="1" customFormat="1" x14ac:dyDescent="0.35">
      <c r="A191" s="15" t="s">
        <v>990</v>
      </c>
      <c r="B191" s="1" t="s">
        <v>133</v>
      </c>
      <c r="C191" s="2" t="s">
        <v>152</v>
      </c>
      <c r="D191" s="2" t="s">
        <v>212</v>
      </c>
      <c r="E191" s="5">
        <v>415</v>
      </c>
      <c r="F191" s="14">
        <v>1.3</v>
      </c>
      <c r="G191" s="4" t="s">
        <v>162</v>
      </c>
      <c r="H191" s="4">
        <f t="shared" si="4"/>
        <v>26.432461168639051</v>
      </c>
      <c r="I191" s="4">
        <f t="shared" si="5"/>
        <v>2.7489759615384615</v>
      </c>
    </row>
    <row r="192" spans="1:9" s="1" customFormat="1" x14ac:dyDescent="0.35">
      <c r="A192" s="15" t="s">
        <v>990</v>
      </c>
      <c r="B192" s="1" t="s">
        <v>133</v>
      </c>
      <c r="C192" s="2" t="s">
        <v>152</v>
      </c>
      <c r="D192" s="2" t="s">
        <v>212</v>
      </c>
      <c r="E192" s="5">
        <v>382</v>
      </c>
      <c r="F192" s="14">
        <v>1.3</v>
      </c>
      <c r="G192" s="4" t="s">
        <v>162</v>
      </c>
      <c r="H192" s="4">
        <f t="shared" si="4"/>
        <v>20.615002958579879</v>
      </c>
      <c r="I192" s="4">
        <f t="shared" si="5"/>
        <v>2.1439603076923071</v>
      </c>
    </row>
    <row r="193" spans="1:9" s="1" customFormat="1" x14ac:dyDescent="0.35">
      <c r="A193" s="15" t="s">
        <v>990</v>
      </c>
      <c r="B193" s="1" t="s">
        <v>133</v>
      </c>
      <c r="C193" s="2" t="s">
        <v>152</v>
      </c>
      <c r="D193" s="2" t="s">
        <v>213</v>
      </c>
      <c r="E193" s="5">
        <v>534</v>
      </c>
      <c r="F193" s="14">
        <v>1.4</v>
      </c>
      <c r="G193" s="4" t="s">
        <v>162</v>
      </c>
      <c r="H193" s="4">
        <f t="shared" si="4"/>
        <v>48.556538265306131</v>
      </c>
      <c r="I193" s="4">
        <f t="shared" si="5"/>
        <v>5.0498799795918368</v>
      </c>
    </row>
    <row r="194" spans="1:9" s="1" customFormat="1" x14ac:dyDescent="0.35">
      <c r="A194" s="15" t="s">
        <v>990</v>
      </c>
      <c r="B194" s="1" t="s">
        <v>133</v>
      </c>
      <c r="C194" s="2" t="s">
        <v>152</v>
      </c>
      <c r="D194" s="2" t="s">
        <v>216</v>
      </c>
      <c r="E194" s="5">
        <v>696</v>
      </c>
      <c r="F194" s="14">
        <v>1.4</v>
      </c>
      <c r="G194" s="4" t="s">
        <v>162</v>
      </c>
      <c r="H194" s="4">
        <f t="shared" ref="H194:H257" si="6">(E194^3/F194^2)/(1.6*10^6)</f>
        <v>107.51069387755103</v>
      </c>
      <c r="I194" s="4">
        <f t="shared" ref="I194:I257" si="7">(0.104*E194^3/F194^2)/(1.6*10^6)</f>
        <v>11.181112163265306</v>
      </c>
    </row>
    <row r="195" spans="1:9" s="1" customFormat="1" x14ac:dyDescent="0.35">
      <c r="A195" s="15" t="s">
        <v>990</v>
      </c>
      <c r="B195" s="1" t="s">
        <v>133</v>
      </c>
      <c r="C195" s="2" t="s">
        <v>152</v>
      </c>
      <c r="D195" s="2" t="s">
        <v>217</v>
      </c>
      <c r="E195" s="5">
        <v>643</v>
      </c>
      <c r="F195" s="14">
        <v>1.5</v>
      </c>
      <c r="G195" s="4" t="s">
        <v>162</v>
      </c>
      <c r="H195" s="4">
        <f t="shared" si="6"/>
        <v>73.846585277777777</v>
      </c>
      <c r="I195" s="4">
        <f t="shared" si="7"/>
        <v>7.6800448688888876</v>
      </c>
    </row>
    <row r="196" spans="1:9" s="1" customFormat="1" x14ac:dyDescent="0.35">
      <c r="A196" s="15" t="s">
        <v>990</v>
      </c>
      <c r="B196" s="1" t="s">
        <v>133</v>
      </c>
      <c r="C196" s="2" t="s">
        <v>152</v>
      </c>
      <c r="D196" s="2" t="s">
        <v>217</v>
      </c>
      <c r="E196" s="5">
        <v>564</v>
      </c>
      <c r="F196" s="14">
        <v>1.8</v>
      </c>
      <c r="G196" s="4" t="s">
        <v>162</v>
      </c>
      <c r="H196" s="4">
        <f t="shared" si="6"/>
        <v>34.607666666666667</v>
      </c>
      <c r="I196" s="4">
        <f t="shared" si="7"/>
        <v>3.5991973333333327</v>
      </c>
    </row>
    <row r="197" spans="1:9" s="1" customFormat="1" x14ac:dyDescent="0.35">
      <c r="A197" s="15" t="s">
        <v>990</v>
      </c>
      <c r="B197" s="1" t="s">
        <v>133</v>
      </c>
      <c r="C197" s="2" t="s">
        <v>152</v>
      </c>
      <c r="D197" s="2" t="s">
        <v>156</v>
      </c>
      <c r="E197" s="5">
        <v>520</v>
      </c>
      <c r="F197" s="14">
        <v>1.5</v>
      </c>
      <c r="G197" s="4" t="s">
        <v>162</v>
      </c>
      <c r="H197" s="4">
        <f t="shared" si="6"/>
        <v>39.05777777777778</v>
      </c>
      <c r="I197" s="4">
        <f t="shared" si="7"/>
        <v>4.0620088888888883</v>
      </c>
    </row>
    <row r="198" spans="1:9" s="1" customFormat="1" x14ac:dyDescent="0.35">
      <c r="A198" s="15" t="s">
        <v>990</v>
      </c>
      <c r="B198" s="1" t="s">
        <v>133</v>
      </c>
      <c r="C198" s="2" t="s">
        <v>152</v>
      </c>
      <c r="D198" s="2" t="s">
        <v>218</v>
      </c>
      <c r="E198" s="5">
        <v>464</v>
      </c>
      <c r="F198" s="14">
        <v>1.5</v>
      </c>
      <c r="G198" s="4" t="s">
        <v>162</v>
      </c>
      <c r="H198" s="4">
        <f t="shared" si="6"/>
        <v>27.749262222222221</v>
      </c>
      <c r="I198" s="4">
        <f t="shared" si="7"/>
        <v>2.8859232711111109</v>
      </c>
    </row>
    <row r="199" spans="1:9" s="1" customFormat="1" x14ac:dyDescent="0.35">
      <c r="A199" s="15" t="s">
        <v>990</v>
      </c>
      <c r="B199" s="1" t="s">
        <v>133</v>
      </c>
      <c r="C199" s="2" t="s">
        <v>152</v>
      </c>
      <c r="D199" s="2" t="s">
        <v>218</v>
      </c>
      <c r="E199" s="5">
        <v>633</v>
      </c>
      <c r="F199" s="14">
        <v>1.5</v>
      </c>
      <c r="G199" s="4" t="s">
        <v>162</v>
      </c>
      <c r="H199" s="4">
        <f t="shared" si="6"/>
        <v>70.454482499999997</v>
      </c>
      <c r="I199" s="4">
        <f t="shared" si="7"/>
        <v>7.3272661800000005</v>
      </c>
    </row>
    <row r="200" spans="1:9" s="1" customFormat="1" x14ac:dyDescent="0.35">
      <c r="A200" s="15" t="s">
        <v>990</v>
      </c>
      <c r="B200" s="1" t="s">
        <v>133</v>
      </c>
      <c r="C200" s="2" t="s">
        <v>152</v>
      </c>
      <c r="D200" s="2" t="s">
        <v>218</v>
      </c>
      <c r="E200" s="5">
        <v>688</v>
      </c>
      <c r="F200" s="14">
        <v>1.5</v>
      </c>
      <c r="G200" s="4" t="s">
        <v>162</v>
      </c>
      <c r="H200" s="4">
        <f t="shared" si="6"/>
        <v>90.461297777777773</v>
      </c>
      <c r="I200" s="4">
        <f t="shared" si="7"/>
        <v>9.4079749688888885</v>
      </c>
    </row>
    <row r="201" spans="1:9" s="1" customFormat="1" x14ac:dyDescent="0.35">
      <c r="A201" s="15" t="s">
        <v>990</v>
      </c>
      <c r="B201" s="1" t="s">
        <v>133</v>
      </c>
      <c r="C201" s="2" t="s">
        <v>152</v>
      </c>
      <c r="D201" s="2" t="s">
        <v>219</v>
      </c>
      <c r="E201" s="5">
        <v>425</v>
      </c>
      <c r="F201" s="14">
        <v>2.2000000000000002</v>
      </c>
      <c r="G201" s="4" t="s">
        <v>162</v>
      </c>
      <c r="H201" s="4">
        <f t="shared" si="6"/>
        <v>9.9129164514462786</v>
      </c>
      <c r="I201" s="4">
        <f t="shared" si="7"/>
        <v>1.0309433109504129</v>
      </c>
    </row>
    <row r="202" spans="1:9" s="1" customFormat="1" x14ac:dyDescent="0.35">
      <c r="A202" s="15" t="s">
        <v>990</v>
      </c>
      <c r="B202" s="1" t="s">
        <v>133</v>
      </c>
      <c r="C202" s="2" t="s">
        <v>134</v>
      </c>
      <c r="D202" s="2" t="s">
        <v>135</v>
      </c>
      <c r="E202" s="5">
        <v>748</v>
      </c>
      <c r="F202" s="14">
        <v>1.3</v>
      </c>
      <c r="G202" s="4" t="s">
        <v>162</v>
      </c>
      <c r="H202" s="4">
        <f t="shared" si="6"/>
        <v>154.77403550295855</v>
      </c>
      <c r="I202" s="4">
        <f t="shared" si="7"/>
        <v>16.096499692307688</v>
      </c>
    </row>
    <row r="203" spans="1:9" s="1" customFormat="1" x14ac:dyDescent="0.35">
      <c r="A203" s="15" t="s">
        <v>990</v>
      </c>
      <c r="B203" s="1" t="s">
        <v>133</v>
      </c>
      <c r="C203" s="2" t="s">
        <v>134</v>
      </c>
      <c r="D203" s="2" t="s">
        <v>246</v>
      </c>
      <c r="E203" s="5">
        <v>510</v>
      </c>
      <c r="F203" s="14">
        <v>2.2000000000000002</v>
      </c>
      <c r="G203" s="4" t="s">
        <v>162</v>
      </c>
      <c r="H203" s="4">
        <f t="shared" si="6"/>
        <v>17.129519628099171</v>
      </c>
      <c r="I203" s="4">
        <f t="shared" si="7"/>
        <v>1.7814700413223137</v>
      </c>
    </row>
    <row r="204" spans="1:9" s="1" customFormat="1" x14ac:dyDescent="0.35">
      <c r="A204" s="15" t="s">
        <v>990</v>
      </c>
      <c r="B204" s="1" t="s">
        <v>133</v>
      </c>
      <c r="C204" s="2" t="s">
        <v>134</v>
      </c>
      <c r="D204" s="2" t="s">
        <v>248</v>
      </c>
      <c r="E204" s="5">
        <v>500</v>
      </c>
      <c r="F204" s="14">
        <v>1.3</v>
      </c>
      <c r="G204" s="4" t="s">
        <v>162</v>
      </c>
      <c r="H204" s="4">
        <f t="shared" si="6"/>
        <v>46.227810650887577</v>
      </c>
      <c r="I204" s="4">
        <f t="shared" si="7"/>
        <v>4.8076923076923066</v>
      </c>
    </row>
    <row r="205" spans="1:9" s="1" customFormat="1" x14ac:dyDescent="0.35">
      <c r="A205" s="15" t="s">
        <v>990</v>
      </c>
      <c r="B205" s="1" t="s">
        <v>133</v>
      </c>
      <c r="C205" s="2" t="s">
        <v>134</v>
      </c>
      <c r="D205" s="2" t="s">
        <v>249</v>
      </c>
      <c r="E205" s="5">
        <v>609</v>
      </c>
      <c r="F205" s="14">
        <v>1.6</v>
      </c>
      <c r="G205" s="4" t="s">
        <v>162</v>
      </c>
      <c r="H205" s="4">
        <f t="shared" si="6"/>
        <v>55.143195556640613</v>
      </c>
      <c r="I205" s="4">
        <f t="shared" si="7"/>
        <v>5.7348923378906234</v>
      </c>
    </row>
    <row r="206" spans="1:9" s="1" customFormat="1" x14ac:dyDescent="0.35">
      <c r="A206" s="15" t="s">
        <v>990</v>
      </c>
      <c r="B206" s="1" t="s">
        <v>133</v>
      </c>
      <c r="C206" s="2" t="s">
        <v>134</v>
      </c>
      <c r="D206" s="2" t="s">
        <v>250</v>
      </c>
      <c r="E206" s="5">
        <v>474</v>
      </c>
      <c r="F206" s="14">
        <v>1.6</v>
      </c>
      <c r="G206" s="4" t="s">
        <v>162</v>
      </c>
      <c r="H206" s="4">
        <f t="shared" si="6"/>
        <v>26.000103515624996</v>
      </c>
      <c r="I206" s="4">
        <f t="shared" si="7"/>
        <v>2.7040107656249992</v>
      </c>
    </row>
    <row r="207" spans="1:9" s="1" customFormat="1" x14ac:dyDescent="0.35">
      <c r="A207" s="15" t="s">
        <v>990</v>
      </c>
      <c r="B207" s="1" t="s">
        <v>133</v>
      </c>
      <c r="C207" s="2" t="s">
        <v>134</v>
      </c>
      <c r="D207" s="2" t="s">
        <v>251</v>
      </c>
      <c r="E207" s="5">
        <v>690</v>
      </c>
      <c r="F207" s="14">
        <v>2.5</v>
      </c>
      <c r="G207" s="4" t="s">
        <v>162</v>
      </c>
      <c r="H207" s="4">
        <f t="shared" si="6"/>
        <v>32.850900000000003</v>
      </c>
      <c r="I207" s="4">
        <f t="shared" si="7"/>
        <v>3.4164935999999999</v>
      </c>
    </row>
    <row r="208" spans="1:9" s="1" customFormat="1" x14ac:dyDescent="0.35">
      <c r="A208" s="15" t="s">
        <v>990</v>
      </c>
      <c r="B208" s="1" t="s">
        <v>133</v>
      </c>
      <c r="C208" s="2" t="s">
        <v>134</v>
      </c>
      <c r="D208" s="2" t="s">
        <v>139</v>
      </c>
      <c r="E208" s="5">
        <v>455</v>
      </c>
      <c r="F208" s="14">
        <v>1.4</v>
      </c>
      <c r="G208" s="4" t="s">
        <v>162</v>
      </c>
      <c r="H208" s="4">
        <f t="shared" si="6"/>
        <v>30.037109375000004</v>
      </c>
      <c r="I208" s="4">
        <f t="shared" si="7"/>
        <v>3.1238593750000008</v>
      </c>
    </row>
    <row r="209" spans="1:9" s="1" customFormat="1" x14ac:dyDescent="0.35">
      <c r="A209" s="15" t="s">
        <v>990</v>
      </c>
      <c r="B209" s="1" t="s">
        <v>133</v>
      </c>
      <c r="C209" s="2" t="s">
        <v>134</v>
      </c>
      <c r="D209" s="2" t="s">
        <v>252</v>
      </c>
      <c r="E209" s="5">
        <v>569</v>
      </c>
      <c r="F209" s="14">
        <v>1.5</v>
      </c>
      <c r="G209" s="4" t="s">
        <v>162</v>
      </c>
      <c r="H209" s="4">
        <f t="shared" si="6"/>
        <v>51.172224722222218</v>
      </c>
      <c r="I209" s="4">
        <f t="shared" si="7"/>
        <v>5.3219113711111108</v>
      </c>
    </row>
    <row r="210" spans="1:9" s="1" customFormat="1" x14ac:dyDescent="0.35">
      <c r="A210" s="15" t="s">
        <v>990</v>
      </c>
      <c r="B210" s="1" t="s">
        <v>133</v>
      </c>
      <c r="C210" s="2" t="s">
        <v>134</v>
      </c>
      <c r="D210" s="2" t="s">
        <v>106</v>
      </c>
      <c r="E210" s="5">
        <v>508</v>
      </c>
      <c r="F210" s="14">
        <v>1.1000000000000001</v>
      </c>
      <c r="G210" s="4" t="s">
        <v>162</v>
      </c>
      <c r="H210" s="4">
        <f t="shared" si="6"/>
        <v>67.715140495867757</v>
      </c>
      <c r="I210" s="4">
        <f t="shared" si="7"/>
        <v>7.0423746115702475</v>
      </c>
    </row>
    <row r="211" spans="1:9" s="1" customFormat="1" x14ac:dyDescent="0.35">
      <c r="A211" s="15" t="s">
        <v>990</v>
      </c>
      <c r="B211" s="1" t="s">
        <v>133</v>
      </c>
      <c r="C211" s="2" t="s">
        <v>134</v>
      </c>
      <c r="D211" s="2" t="s">
        <v>140</v>
      </c>
      <c r="E211" s="5">
        <v>451</v>
      </c>
      <c r="F211" s="14">
        <v>2.2999999999999998</v>
      </c>
      <c r="G211" s="4" t="s">
        <v>162</v>
      </c>
      <c r="H211" s="4">
        <f t="shared" si="6"/>
        <v>10.838120392249529</v>
      </c>
      <c r="I211" s="4">
        <f t="shared" si="7"/>
        <v>1.1271645207939509</v>
      </c>
    </row>
    <row r="212" spans="1:9" s="1" customFormat="1" x14ac:dyDescent="0.35">
      <c r="A212" s="15" t="s">
        <v>990</v>
      </c>
      <c r="B212" s="1" t="s">
        <v>133</v>
      </c>
      <c r="C212" s="2" t="s">
        <v>134</v>
      </c>
      <c r="D212" s="2" t="s">
        <v>254</v>
      </c>
      <c r="E212" s="5">
        <v>880</v>
      </c>
      <c r="F212" s="14">
        <v>1.9</v>
      </c>
      <c r="G212" s="4" t="s">
        <v>162</v>
      </c>
      <c r="H212" s="4">
        <f t="shared" si="6"/>
        <v>117.98337950138503</v>
      </c>
      <c r="I212" s="4">
        <f t="shared" si="7"/>
        <v>12.270271468144045</v>
      </c>
    </row>
    <row r="213" spans="1:9" s="1" customFormat="1" x14ac:dyDescent="0.35">
      <c r="A213" s="15" t="s">
        <v>990</v>
      </c>
      <c r="B213" s="1" t="s">
        <v>133</v>
      </c>
      <c r="C213" s="2" t="s">
        <v>134</v>
      </c>
      <c r="D213" s="2" t="s">
        <v>254</v>
      </c>
      <c r="E213" s="5">
        <v>773</v>
      </c>
      <c r="F213" s="14">
        <v>1.7</v>
      </c>
      <c r="G213" s="4" t="s">
        <v>162</v>
      </c>
      <c r="H213" s="4">
        <f t="shared" si="6"/>
        <v>99.889687932525973</v>
      </c>
      <c r="I213" s="4">
        <f t="shared" si="7"/>
        <v>10.388527544982701</v>
      </c>
    </row>
    <row r="214" spans="1:9" s="1" customFormat="1" x14ac:dyDescent="0.35">
      <c r="A214" s="15" t="s">
        <v>990</v>
      </c>
      <c r="B214" s="1" t="s">
        <v>133</v>
      </c>
      <c r="C214" s="2" t="s">
        <v>134</v>
      </c>
      <c r="D214" s="2" t="s">
        <v>255</v>
      </c>
      <c r="E214" s="5">
        <v>567</v>
      </c>
      <c r="F214" s="14">
        <v>1.5</v>
      </c>
      <c r="G214" s="4" t="s">
        <v>162</v>
      </c>
      <c r="H214" s="4">
        <f t="shared" si="6"/>
        <v>50.634517500000001</v>
      </c>
      <c r="I214" s="4">
        <f t="shared" si="7"/>
        <v>5.2659898199999997</v>
      </c>
    </row>
    <row r="215" spans="1:9" s="1" customFormat="1" x14ac:dyDescent="0.35">
      <c r="A215" s="15" t="s">
        <v>990</v>
      </c>
      <c r="B215" s="1" t="s">
        <v>133</v>
      </c>
      <c r="C215" s="2" t="s">
        <v>134</v>
      </c>
      <c r="D215" s="2" t="s">
        <v>257</v>
      </c>
      <c r="E215" s="5">
        <v>526</v>
      </c>
      <c r="F215" s="14">
        <v>1.9</v>
      </c>
      <c r="G215" s="4" t="s">
        <v>162</v>
      </c>
      <c r="H215" s="4">
        <f t="shared" si="6"/>
        <v>25.19590997229917</v>
      </c>
      <c r="I215" s="4">
        <f t="shared" si="7"/>
        <v>2.6203746371191134</v>
      </c>
    </row>
    <row r="216" spans="1:9" s="1" customFormat="1" x14ac:dyDescent="0.35">
      <c r="A216" s="15" t="s">
        <v>990</v>
      </c>
      <c r="B216" s="1" t="s">
        <v>133</v>
      </c>
      <c r="C216" s="2" t="s">
        <v>134</v>
      </c>
      <c r="D216" s="2" t="s">
        <v>259</v>
      </c>
      <c r="E216" s="5">
        <v>645</v>
      </c>
      <c r="F216" s="14">
        <v>1.7</v>
      </c>
      <c r="G216" s="4" t="s">
        <v>162</v>
      </c>
      <c r="H216" s="4">
        <f t="shared" si="6"/>
        <v>58.031168901384092</v>
      </c>
      <c r="I216" s="4">
        <f t="shared" si="7"/>
        <v>6.0352415657439451</v>
      </c>
    </row>
    <row r="217" spans="1:9" s="1" customFormat="1" x14ac:dyDescent="0.35">
      <c r="A217" s="15" t="s">
        <v>990</v>
      </c>
      <c r="B217" s="1" t="s">
        <v>133</v>
      </c>
      <c r="C217" s="2" t="s">
        <v>134</v>
      </c>
      <c r="D217" s="2" t="s">
        <v>260</v>
      </c>
      <c r="E217" s="5">
        <v>406</v>
      </c>
      <c r="F217" s="14">
        <v>1.3</v>
      </c>
      <c r="G217" s="4" t="s">
        <v>162</v>
      </c>
      <c r="H217" s="4">
        <f t="shared" si="6"/>
        <v>24.749784023668635</v>
      </c>
      <c r="I217" s="4">
        <f t="shared" si="7"/>
        <v>2.5739775384615378</v>
      </c>
    </row>
    <row r="218" spans="1:9" s="1" customFormat="1" x14ac:dyDescent="0.35">
      <c r="A218" s="15" t="s">
        <v>990</v>
      </c>
      <c r="B218" s="1" t="s">
        <v>133</v>
      </c>
      <c r="C218" s="2" t="s">
        <v>134</v>
      </c>
      <c r="D218" s="2" t="s">
        <v>261</v>
      </c>
      <c r="E218" s="5">
        <v>484</v>
      </c>
      <c r="F218" s="14">
        <v>1.6</v>
      </c>
      <c r="G218" s="4" t="s">
        <v>162</v>
      </c>
      <c r="H218" s="4">
        <f t="shared" si="6"/>
        <v>27.680640624999995</v>
      </c>
      <c r="I218" s="4">
        <f t="shared" si="7"/>
        <v>2.8787866249999992</v>
      </c>
    </row>
    <row r="219" spans="1:9" s="1" customFormat="1" x14ac:dyDescent="0.35">
      <c r="A219" s="15" t="s">
        <v>990</v>
      </c>
      <c r="B219" s="1" t="s">
        <v>133</v>
      </c>
      <c r="C219" s="2" t="s">
        <v>134</v>
      </c>
      <c r="D219" s="2" t="s">
        <v>265</v>
      </c>
      <c r="E219" s="5">
        <v>612</v>
      </c>
      <c r="F219" s="14">
        <v>1.5</v>
      </c>
      <c r="G219" s="4" t="s">
        <v>162</v>
      </c>
      <c r="H219" s="4">
        <f t="shared" si="6"/>
        <v>63.67248</v>
      </c>
      <c r="I219" s="4">
        <f t="shared" si="7"/>
        <v>6.6219379199999988</v>
      </c>
    </row>
    <row r="220" spans="1:9" s="1" customFormat="1" x14ac:dyDescent="0.35">
      <c r="A220" s="15" t="s">
        <v>990</v>
      </c>
      <c r="B220" s="1" t="s">
        <v>133</v>
      </c>
      <c r="C220" s="2" t="s">
        <v>134</v>
      </c>
      <c r="D220" s="2" t="s">
        <v>266</v>
      </c>
      <c r="E220" s="5">
        <v>803</v>
      </c>
      <c r="F220" s="14">
        <v>1.8</v>
      </c>
      <c r="G220" s="4" t="s">
        <v>162</v>
      </c>
      <c r="H220" s="4">
        <f t="shared" si="6"/>
        <v>99.880715084876527</v>
      </c>
      <c r="I220" s="4">
        <f t="shared" si="7"/>
        <v>10.387594368827159</v>
      </c>
    </row>
    <row r="221" spans="1:9" s="1" customFormat="1" x14ac:dyDescent="0.35">
      <c r="A221" s="15" t="s">
        <v>990</v>
      </c>
      <c r="B221" s="1" t="s">
        <v>133</v>
      </c>
      <c r="C221" s="2" t="s">
        <v>134</v>
      </c>
      <c r="D221" s="2" t="s">
        <v>267</v>
      </c>
      <c r="E221" s="5">
        <v>466</v>
      </c>
      <c r="F221" s="14">
        <v>1.3</v>
      </c>
      <c r="G221" s="4" t="s">
        <v>162</v>
      </c>
      <c r="H221" s="4">
        <f t="shared" si="6"/>
        <v>37.42407396449704</v>
      </c>
      <c r="I221" s="4">
        <f t="shared" si="7"/>
        <v>3.8921036923076917</v>
      </c>
    </row>
    <row r="222" spans="1:9" s="1" customFormat="1" x14ac:dyDescent="0.35">
      <c r="A222" s="15" t="s">
        <v>990</v>
      </c>
      <c r="B222" s="1" t="s">
        <v>133</v>
      </c>
      <c r="C222" s="2" t="s">
        <v>134</v>
      </c>
      <c r="D222" s="2" t="s">
        <v>145</v>
      </c>
      <c r="E222" s="5">
        <v>617</v>
      </c>
      <c r="F222" s="14">
        <v>1.1000000000000001</v>
      </c>
      <c r="G222" s="4" t="s">
        <v>162</v>
      </c>
      <c r="H222" s="4">
        <f t="shared" si="6"/>
        <v>121.32495506198345</v>
      </c>
      <c r="I222" s="4">
        <f t="shared" si="7"/>
        <v>12.617795326446279</v>
      </c>
    </row>
    <row r="223" spans="1:9" s="1" customFormat="1" x14ac:dyDescent="0.35">
      <c r="A223" s="15" t="s">
        <v>990</v>
      </c>
      <c r="B223" s="1" t="s">
        <v>133</v>
      </c>
      <c r="C223" s="2" t="s">
        <v>134</v>
      </c>
      <c r="D223" s="2" t="s">
        <v>271</v>
      </c>
      <c r="E223" s="5">
        <v>491</v>
      </c>
      <c r="F223" s="14">
        <v>1.7</v>
      </c>
      <c r="G223" s="4" t="s">
        <v>162</v>
      </c>
      <c r="H223" s="4">
        <f t="shared" si="6"/>
        <v>25.599215181660902</v>
      </c>
      <c r="I223" s="4">
        <f t="shared" si="7"/>
        <v>2.662318378892734</v>
      </c>
    </row>
    <row r="224" spans="1:9" s="1" customFormat="1" x14ac:dyDescent="0.35">
      <c r="A224" s="15" t="s">
        <v>990</v>
      </c>
      <c r="B224" s="1" t="s">
        <v>133</v>
      </c>
      <c r="C224" s="2" t="s">
        <v>134</v>
      </c>
      <c r="D224" s="2" t="s">
        <v>272</v>
      </c>
      <c r="E224" s="5">
        <v>730</v>
      </c>
      <c r="F224" s="14">
        <v>1.5</v>
      </c>
      <c r="G224" s="4" t="s">
        <v>162</v>
      </c>
      <c r="H224" s="4">
        <f t="shared" si="6"/>
        <v>108.06027777777778</v>
      </c>
      <c r="I224" s="4">
        <f t="shared" si="7"/>
        <v>11.238268888888889</v>
      </c>
    </row>
    <row r="225" spans="1:9" s="1" customFormat="1" x14ac:dyDescent="0.35">
      <c r="A225" s="15" t="s">
        <v>990</v>
      </c>
      <c r="B225" s="1" t="s">
        <v>133</v>
      </c>
      <c r="C225" s="2" t="s">
        <v>241</v>
      </c>
      <c r="D225" s="2" t="s">
        <v>242</v>
      </c>
      <c r="E225" s="5">
        <v>780</v>
      </c>
      <c r="F225" s="14">
        <v>3.1</v>
      </c>
      <c r="G225" s="4" t="s">
        <v>162</v>
      </c>
      <c r="H225" s="4">
        <f t="shared" si="6"/>
        <v>30.863163371488028</v>
      </c>
      <c r="I225" s="4">
        <f t="shared" si="7"/>
        <v>3.2097689906347551</v>
      </c>
    </row>
    <row r="226" spans="1:9" s="1" customFormat="1" x14ac:dyDescent="0.35">
      <c r="A226" s="15" t="s">
        <v>990</v>
      </c>
      <c r="B226" s="1" t="s">
        <v>133</v>
      </c>
      <c r="C226" s="2" t="s">
        <v>157</v>
      </c>
      <c r="D226" s="2" t="s">
        <v>222</v>
      </c>
      <c r="E226" s="5">
        <v>615</v>
      </c>
      <c r="F226" s="14">
        <v>1.4</v>
      </c>
      <c r="G226" s="4" t="s">
        <v>162</v>
      </c>
      <c r="H226" s="4">
        <f t="shared" si="6"/>
        <v>74.173588966836746</v>
      </c>
      <c r="I226" s="4">
        <f t="shared" si="7"/>
        <v>7.7140532525510217</v>
      </c>
    </row>
    <row r="227" spans="1:9" s="1" customFormat="1" x14ac:dyDescent="0.35">
      <c r="A227" s="15" t="s">
        <v>990</v>
      </c>
      <c r="B227" s="1" t="s">
        <v>133</v>
      </c>
      <c r="C227" s="2" t="s">
        <v>157</v>
      </c>
      <c r="D227" s="2" t="s">
        <v>223</v>
      </c>
      <c r="E227" s="5">
        <v>483</v>
      </c>
      <c r="F227" s="14">
        <v>1.2</v>
      </c>
      <c r="G227" s="4" t="s">
        <v>162</v>
      </c>
      <c r="H227" s="4">
        <f t="shared" si="6"/>
        <v>48.905636718750003</v>
      </c>
      <c r="I227" s="4">
        <f t="shared" si="7"/>
        <v>5.0861862187499991</v>
      </c>
    </row>
    <row r="228" spans="1:9" s="1" customFormat="1" x14ac:dyDescent="0.35">
      <c r="A228" s="15" t="s">
        <v>990</v>
      </c>
      <c r="B228" s="1" t="s">
        <v>133</v>
      </c>
      <c r="C228" s="2" t="s">
        <v>157</v>
      </c>
      <c r="D228" s="2" t="s">
        <v>221</v>
      </c>
      <c r="E228" s="5">
        <v>540</v>
      </c>
      <c r="F228" s="14">
        <v>1.4</v>
      </c>
      <c r="G228" s="4" t="s">
        <v>162</v>
      </c>
      <c r="H228" s="4">
        <f t="shared" si="6"/>
        <v>50.21173469387756</v>
      </c>
      <c r="I228" s="4">
        <f t="shared" si="7"/>
        <v>5.2220204081632664</v>
      </c>
    </row>
    <row r="229" spans="1:9" s="1" customFormat="1" x14ac:dyDescent="0.35">
      <c r="A229" s="15" t="s">
        <v>990</v>
      </c>
      <c r="B229" s="1" t="s">
        <v>133</v>
      </c>
      <c r="C229" s="2" t="s">
        <v>157</v>
      </c>
      <c r="D229" s="2" t="s">
        <v>221</v>
      </c>
      <c r="E229" s="5">
        <v>370</v>
      </c>
      <c r="F229" s="14">
        <v>1.6</v>
      </c>
      <c r="G229" s="4" t="s">
        <v>162</v>
      </c>
      <c r="H229" s="4">
        <f t="shared" si="6"/>
        <v>12.366455078124998</v>
      </c>
      <c r="I229" s="4">
        <f t="shared" si="7"/>
        <v>1.2861113281249996</v>
      </c>
    </row>
    <row r="230" spans="1:9" s="1" customFormat="1" x14ac:dyDescent="0.35">
      <c r="A230" s="15" t="s">
        <v>990</v>
      </c>
      <c r="B230" s="1" t="s">
        <v>133</v>
      </c>
      <c r="C230" s="2" t="s">
        <v>157</v>
      </c>
      <c r="D230" s="2" t="s">
        <v>221</v>
      </c>
      <c r="E230" s="5">
        <v>499</v>
      </c>
      <c r="F230" s="14">
        <v>1.4</v>
      </c>
      <c r="G230" s="4" t="s">
        <v>162</v>
      </c>
      <c r="H230" s="4">
        <f t="shared" si="6"/>
        <v>39.621013711734697</v>
      </c>
      <c r="I230" s="4">
        <f t="shared" si="7"/>
        <v>4.1205854260204084</v>
      </c>
    </row>
    <row r="231" spans="1:9" s="1" customFormat="1" x14ac:dyDescent="0.35">
      <c r="A231" s="15" t="s">
        <v>990</v>
      </c>
      <c r="B231" s="1" t="s">
        <v>133</v>
      </c>
      <c r="C231" s="2" t="s">
        <v>220</v>
      </c>
      <c r="D231" s="2" t="s">
        <v>221</v>
      </c>
      <c r="E231" s="5">
        <v>370</v>
      </c>
      <c r="F231" s="14">
        <v>1.6</v>
      </c>
      <c r="G231" s="4" t="s">
        <v>162</v>
      </c>
      <c r="H231" s="4">
        <f t="shared" si="6"/>
        <v>12.366455078124998</v>
      </c>
      <c r="I231" s="4">
        <f t="shared" si="7"/>
        <v>1.2861113281249996</v>
      </c>
    </row>
    <row r="232" spans="1:9" s="1" customFormat="1" x14ac:dyDescent="0.35">
      <c r="A232" s="15" t="s">
        <v>990</v>
      </c>
      <c r="B232" s="1" t="s">
        <v>133</v>
      </c>
      <c r="C232" s="2" t="s">
        <v>239</v>
      </c>
      <c r="D232" s="2" t="s">
        <v>240</v>
      </c>
      <c r="E232" s="5">
        <v>462</v>
      </c>
      <c r="F232" s="14">
        <v>21.8</v>
      </c>
      <c r="G232" s="4" t="s">
        <v>137</v>
      </c>
      <c r="H232" s="4">
        <f t="shared" si="6"/>
        <v>0.12968595867351232</v>
      </c>
      <c r="I232" s="4">
        <f t="shared" si="7"/>
        <v>1.3487339702045281E-2</v>
      </c>
    </row>
    <row r="233" spans="1:9" s="1" customFormat="1" x14ac:dyDescent="0.35">
      <c r="A233" s="15" t="s">
        <v>990</v>
      </c>
      <c r="B233" s="1" t="s">
        <v>133</v>
      </c>
      <c r="C233" s="2" t="s">
        <v>239</v>
      </c>
      <c r="D233" s="2" t="s">
        <v>240</v>
      </c>
      <c r="E233" s="5">
        <v>525</v>
      </c>
      <c r="F233" s="14">
        <v>23</v>
      </c>
      <c r="G233" s="4" t="s">
        <v>137</v>
      </c>
      <c r="H233" s="4">
        <f t="shared" si="6"/>
        <v>0.17096304938563328</v>
      </c>
      <c r="I233" s="4">
        <f t="shared" si="7"/>
        <v>1.7780157136105861E-2</v>
      </c>
    </row>
    <row r="234" spans="1:9" s="1" customFormat="1" x14ac:dyDescent="0.35">
      <c r="A234" s="15" t="s">
        <v>990</v>
      </c>
      <c r="B234" s="1" t="s">
        <v>133</v>
      </c>
      <c r="C234" s="2" t="s">
        <v>224</v>
      </c>
      <c r="D234" s="2" t="s">
        <v>226</v>
      </c>
      <c r="E234" s="5">
        <v>411</v>
      </c>
      <c r="F234" s="14">
        <v>25</v>
      </c>
      <c r="G234" s="4" t="s">
        <v>137</v>
      </c>
      <c r="H234" s="4">
        <f t="shared" si="6"/>
        <v>6.9426531E-2</v>
      </c>
      <c r="I234" s="4">
        <f t="shared" si="7"/>
        <v>7.2203592239999991E-3</v>
      </c>
    </row>
    <row r="235" spans="1:9" s="1" customFormat="1" x14ac:dyDescent="0.35">
      <c r="A235" s="15" t="s">
        <v>990</v>
      </c>
      <c r="B235" s="1" t="s">
        <v>133</v>
      </c>
      <c r="C235" s="2" t="s">
        <v>224</v>
      </c>
      <c r="D235" s="2" t="s">
        <v>227</v>
      </c>
      <c r="E235" s="5">
        <v>374</v>
      </c>
      <c r="F235" s="14">
        <v>18</v>
      </c>
      <c r="G235" s="4" t="s">
        <v>137</v>
      </c>
      <c r="H235" s="4">
        <f t="shared" si="6"/>
        <v>0.10091362654320989</v>
      </c>
      <c r="I235" s="4">
        <f t="shared" si="7"/>
        <v>1.0495017160493825E-2</v>
      </c>
    </row>
    <row r="236" spans="1:9" s="1" customFormat="1" x14ac:dyDescent="0.35">
      <c r="A236" s="15" t="s">
        <v>990</v>
      </c>
      <c r="B236" s="1" t="s">
        <v>133</v>
      </c>
      <c r="C236" s="2" t="s">
        <v>224</v>
      </c>
      <c r="D236" s="2" t="s">
        <v>227</v>
      </c>
      <c r="E236" s="5">
        <v>368</v>
      </c>
      <c r="F236" s="14">
        <v>18</v>
      </c>
      <c r="G236" s="4" t="s">
        <v>137</v>
      </c>
      <c r="H236" s="4">
        <f t="shared" si="6"/>
        <v>9.6134320987654315E-2</v>
      </c>
      <c r="I236" s="4">
        <f t="shared" si="7"/>
        <v>9.9979693827160487E-3</v>
      </c>
    </row>
    <row r="237" spans="1:9" s="1" customFormat="1" x14ac:dyDescent="0.35">
      <c r="A237" s="15" t="s">
        <v>984</v>
      </c>
      <c r="B237" s="1" t="s">
        <v>133</v>
      </c>
      <c r="C237" s="2" t="s">
        <v>224</v>
      </c>
      <c r="D237" s="2" t="s">
        <v>225</v>
      </c>
      <c r="E237" s="5">
        <v>448</v>
      </c>
      <c r="F237" s="14">
        <v>25.4</v>
      </c>
      <c r="G237" s="4" t="s">
        <v>137</v>
      </c>
      <c r="H237" s="4">
        <f t="shared" si="6"/>
        <v>8.7105710211420426E-2</v>
      </c>
      <c r="I237" s="4">
        <f t="shared" si="7"/>
        <v>9.0589938619877238E-3</v>
      </c>
    </row>
    <row r="238" spans="1:9" s="1" customFormat="1" x14ac:dyDescent="0.35">
      <c r="A238" s="15" t="s">
        <v>990</v>
      </c>
      <c r="B238" s="1" t="s">
        <v>133</v>
      </c>
      <c r="C238" s="2" t="s">
        <v>224</v>
      </c>
      <c r="D238" s="2" t="s">
        <v>225</v>
      </c>
      <c r="E238" s="5">
        <v>486</v>
      </c>
      <c r="F238" s="14">
        <v>22</v>
      </c>
      <c r="G238" s="4" t="s">
        <v>137</v>
      </c>
      <c r="H238" s="4">
        <f t="shared" si="6"/>
        <v>0.14823251033057852</v>
      </c>
      <c r="I238" s="4">
        <f t="shared" si="7"/>
        <v>1.5416181074380165E-2</v>
      </c>
    </row>
    <row r="239" spans="1:9" s="1" customFormat="1" x14ac:dyDescent="0.35">
      <c r="A239" s="15" t="s">
        <v>990</v>
      </c>
      <c r="B239" s="1" t="s">
        <v>133</v>
      </c>
      <c r="C239" s="2" t="s">
        <v>224</v>
      </c>
      <c r="D239" s="2" t="s">
        <v>225</v>
      </c>
      <c r="E239" s="5">
        <v>409</v>
      </c>
      <c r="F239" s="14">
        <v>18</v>
      </c>
      <c r="G239" s="4" t="s">
        <v>137</v>
      </c>
      <c r="H239" s="4">
        <f t="shared" si="6"/>
        <v>0.13197902970679012</v>
      </c>
      <c r="I239" s="4">
        <f t="shared" si="7"/>
        <v>1.3725819089506172E-2</v>
      </c>
    </row>
    <row r="240" spans="1:9" s="1" customFormat="1" x14ac:dyDescent="0.35">
      <c r="A240" s="15" t="s">
        <v>990</v>
      </c>
      <c r="B240" s="1" t="s">
        <v>133</v>
      </c>
      <c r="C240" s="2" t="s">
        <v>224</v>
      </c>
      <c r="D240" s="2" t="s">
        <v>225</v>
      </c>
      <c r="E240" s="5">
        <v>418</v>
      </c>
      <c r="F240" s="14">
        <v>19</v>
      </c>
      <c r="G240" s="4" t="s">
        <v>137</v>
      </c>
      <c r="H240" s="4">
        <f t="shared" si="6"/>
        <v>0.126445</v>
      </c>
      <c r="I240" s="4">
        <f t="shared" si="7"/>
        <v>1.3150279999999999E-2</v>
      </c>
    </row>
    <row r="241" spans="1:9" s="1" customFormat="1" x14ac:dyDescent="0.35">
      <c r="A241" s="15" t="s">
        <v>990</v>
      </c>
      <c r="B241" s="1" t="s">
        <v>133</v>
      </c>
      <c r="C241" s="2" t="s">
        <v>224</v>
      </c>
      <c r="D241" s="2" t="s">
        <v>225</v>
      </c>
      <c r="E241" s="5">
        <v>432</v>
      </c>
      <c r="F241" s="14">
        <v>19.399999999999999</v>
      </c>
      <c r="G241" s="4" t="s">
        <v>137</v>
      </c>
      <c r="H241" s="4">
        <f t="shared" si="6"/>
        <v>0.1338837283452014</v>
      </c>
      <c r="I241" s="4">
        <f t="shared" si="7"/>
        <v>1.3923907747900945E-2</v>
      </c>
    </row>
    <row r="242" spans="1:9" s="1" customFormat="1" x14ac:dyDescent="0.35">
      <c r="A242" s="15" t="s">
        <v>990</v>
      </c>
      <c r="B242" s="1" t="s">
        <v>133</v>
      </c>
      <c r="C242" s="2" t="s">
        <v>224</v>
      </c>
      <c r="D242" s="2" t="s">
        <v>225</v>
      </c>
      <c r="E242" s="5">
        <v>368</v>
      </c>
      <c r="F242" s="14">
        <v>23.4</v>
      </c>
      <c r="G242" s="4" t="s">
        <v>137</v>
      </c>
      <c r="H242" s="4">
        <f t="shared" si="6"/>
        <v>5.688421360216233E-2</v>
      </c>
      <c r="I242" s="4">
        <f t="shared" si="7"/>
        <v>5.9159582146248819E-3</v>
      </c>
    </row>
    <row r="243" spans="1:9" s="1" customFormat="1" x14ac:dyDescent="0.35">
      <c r="A243" s="15" t="s">
        <v>990</v>
      </c>
      <c r="B243" s="1" t="s">
        <v>133</v>
      </c>
      <c r="C243" s="2" t="s">
        <v>224</v>
      </c>
      <c r="D243" s="2" t="s">
        <v>225</v>
      </c>
      <c r="E243" s="5">
        <v>448</v>
      </c>
      <c r="F243" s="14">
        <v>25.4</v>
      </c>
      <c r="G243" s="4" t="s">
        <v>137</v>
      </c>
      <c r="H243" s="4">
        <f t="shared" si="6"/>
        <v>8.7105710211420426E-2</v>
      </c>
      <c r="I243" s="4">
        <f t="shared" si="7"/>
        <v>9.0589938619877238E-3</v>
      </c>
    </row>
    <row r="244" spans="1:9" s="1" customFormat="1" x14ac:dyDescent="0.35">
      <c r="A244" s="15" t="s">
        <v>990</v>
      </c>
      <c r="B244" s="1" t="s">
        <v>133</v>
      </c>
      <c r="C244" s="2" t="s">
        <v>224</v>
      </c>
      <c r="D244" s="2" t="s">
        <v>228</v>
      </c>
      <c r="E244" s="5">
        <v>480</v>
      </c>
      <c r="F244" s="14">
        <v>23.1</v>
      </c>
      <c r="G244" s="4" t="s">
        <v>137</v>
      </c>
      <c r="H244" s="4">
        <f t="shared" si="6"/>
        <v>0.1295328048574802</v>
      </c>
      <c r="I244" s="4">
        <f t="shared" si="7"/>
        <v>1.3471411705177938E-2</v>
      </c>
    </row>
    <row r="245" spans="1:9" s="1" customFormat="1" x14ac:dyDescent="0.35">
      <c r="A245" s="15" t="s">
        <v>990</v>
      </c>
      <c r="B245" s="1" t="s">
        <v>133</v>
      </c>
      <c r="C245" s="2" t="s">
        <v>224</v>
      </c>
      <c r="D245" s="2" t="s">
        <v>229</v>
      </c>
      <c r="E245" s="5">
        <v>440</v>
      </c>
      <c r="F245" s="14">
        <v>22.8</v>
      </c>
      <c r="G245" s="4" t="s">
        <v>137</v>
      </c>
      <c r="H245" s="4">
        <f t="shared" si="6"/>
        <v>0.10241612803939673</v>
      </c>
      <c r="I245" s="4">
        <f t="shared" si="7"/>
        <v>1.065127731609726E-2</v>
      </c>
    </row>
    <row r="246" spans="1:9" s="1" customFormat="1" x14ac:dyDescent="0.35">
      <c r="A246" s="15" t="s">
        <v>990</v>
      </c>
      <c r="B246" s="1" t="s">
        <v>133</v>
      </c>
      <c r="C246" s="2" t="s">
        <v>224</v>
      </c>
      <c r="D246" s="2" t="s">
        <v>230</v>
      </c>
      <c r="E246" s="5">
        <v>387</v>
      </c>
      <c r="F246" s="14">
        <v>22.1</v>
      </c>
      <c r="G246" s="4" t="s">
        <v>137</v>
      </c>
      <c r="H246" s="4">
        <f t="shared" si="6"/>
        <v>7.4170014690526392E-2</v>
      </c>
      <c r="I246" s="4">
        <f t="shared" si="7"/>
        <v>7.7136815278147433E-3</v>
      </c>
    </row>
    <row r="247" spans="1:9" s="1" customFormat="1" x14ac:dyDescent="0.35">
      <c r="A247" s="15" t="s">
        <v>990</v>
      </c>
      <c r="B247" s="1" t="s">
        <v>133</v>
      </c>
      <c r="C247" s="2" t="s">
        <v>224</v>
      </c>
      <c r="D247" s="2" t="s">
        <v>231</v>
      </c>
      <c r="E247" s="5">
        <v>401</v>
      </c>
      <c r="F247" s="14">
        <v>23.1</v>
      </c>
      <c r="G247" s="4" t="s">
        <v>137</v>
      </c>
      <c r="H247" s="4">
        <f t="shared" si="6"/>
        <v>7.5524728968722477E-2</v>
      </c>
      <c r="I247" s="4">
        <f t="shared" si="7"/>
        <v>7.8545718127471381E-3</v>
      </c>
    </row>
    <row r="248" spans="1:9" s="1" customFormat="1" x14ac:dyDescent="0.35">
      <c r="A248" s="15" t="s">
        <v>990</v>
      </c>
      <c r="B248" s="1" t="s">
        <v>133</v>
      </c>
      <c r="C248" s="2" t="s">
        <v>224</v>
      </c>
      <c r="D248" s="2" t="s">
        <v>232</v>
      </c>
      <c r="E248" s="5">
        <v>426</v>
      </c>
      <c r="F248" s="14">
        <v>19</v>
      </c>
      <c r="G248" s="4" t="s">
        <v>137</v>
      </c>
      <c r="H248" s="4">
        <f t="shared" si="6"/>
        <v>0.13384483379501386</v>
      </c>
      <c r="I248" s="4">
        <f t="shared" si="7"/>
        <v>1.3919862714681439E-2</v>
      </c>
    </row>
    <row r="249" spans="1:9" s="1" customFormat="1" x14ac:dyDescent="0.35">
      <c r="A249" s="15" t="s">
        <v>990</v>
      </c>
      <c r="B249" s="1" t="s">
        <v>133</v>
      </c>
      <c r="C249" s="2" t="s">
        <v>224</v>
      </c>
      <c r="D249" s="2" t="s">
        <v>233</v>
      </c>
      <c r="E249" s="5">
        <v>488</v>
      </c>
      <c r="F249" s="14">
        <v>19</v>
      </c>
      <c r="G249" s="4" t="s">
        <v>137</v>
      </c>
      <c r="H249" s="4">
        <f t="shared" si="6"/>
        <v>0.20120199445983381</v>
      </c>
      <c r="I249" s="4">
        <f t="shared" si="7"/>
        <v>2.0925007423822712E-2</v>
      </c>
    </row>
    <row r="250" spans="1:9" s="1" customFormat="1" x14ac:dyDescent="0.35">
      <c r="A250" s="15" t="s">
        <v>990</v>
      </c>
      <c r="B250" s="1" t="s">
        <v>133</v>
      </c>
      <c r="C250" s="2" t="s">
        <v>224</v>
      </c>
      <c r="D250" s="2" t="s">
        <v>234</v>
      </c>
      <c r="E250" s="5">
        <v>397</v>
      </c>
      <c r="F250" s="14">
        <v>21.3</v>
      </c>
      <c r="G250" s="4" t="s">
        <v>137</v>
      </c>
      <c r="H250" s="4">
        <f t="shared" si="6"/>
        <v>8.6197035696180188E-2</v>
      </c>
      <c r="I250" s="4">
        <f t="shared" si="7"/>
        <v>8.9644917124027407E-3</v>
      </c>
    </row>
    <row r="251" spans="1:9" s="1" customFormat="1" x14ac:dyDescent="0.35">
      <c r="A251" s="15" t="s">
        <v>990</v>
      </c>
      <c r="B251" s="1" t="s">
        <v>133</v>
      </c>
      <c r="C251" s="2" t="s">
        <v>224</v>
      </c>
      <c r="D251" s="2" t="s">
        <v>235</v>
      </c>
      <c r="E251" s="5">
        <v>458</v>
      </c>
      <c r="F251" s="14">
        <v>21.9</v>
      </c>
      <c r="G251" s="4" t="s">
        <v>137</v>
      </c>
      <c r="H251" s="4">
        <f t="shared" si="6"/>
        <v>0.12519535664393988</v>
      </c>
      <c r="I251" s="4">
        <f t="shared" si="7"/>
        <v>1.3020317090969747E-2</v>
      </c>
    </row>
    <row r="252" spans="1:9" s="1" customFormat="1" x14ac:dyDescent="0.35">
      <c r="A252" s="15" t="s">
        <v>990</v>
      </c>
      <c r="B252" s="1" t="s">
        <v>133</v>
      </c>
      <c r="C252" s="2" t="s">
        <v>224</v>
      </c>
      <c r="D252" s="2" t="s">
        <v>21</v>
      </c>
      <c r="E252" s="5">
        <v>554</v>
      </c>
      <c r="F252" s="14">
        <v>24</v>
      </c>
      <c r="G252" s="4" t="s">
        <v>137</v>
      </c>
      <c r="H252" s="4">
        <f t="shared" si="6"/>
        <v>0.18449594618055554</v>
      </c>
      <c r="I252" s="4">
        <f t="shared" si="7"/>
        <v>1.918757840277778E-2</v>
      </c>
    </row>
    <row r="253" spans="1:9" s="1" customFormat="1" x14ac:dyDescent="0.35">
      <c r="A253" s="15" t="s">
        <v>990</v>
      </c>
      <c r="B253" s="1" t="s">
        <v>133</v>
      </c>
      <c r="C253" s="2" t="s">
        <v>224</v>
      </c>
      <c r="D253" s="2" t="s">
        <v>21</v>
      </c>
      <c r="E253" s="5">
        <v>457</v>
      </c>
      <c r="F253" s="14">
        <v>19</v>
      </c>
      <c r="G253" s="4" t="s">
        <v>137</v>
      </c>
      <c r="H253" s="4">
        <f t="shared" si="6"/>
        <v>0.16524237015235457</v>
      </c>
      <c r="I253" s="4">
        <f t="shared" si="7"/>
        <v>1.7185206495844874E-2</v>
      </c>
    </row>
    <row r="254" spans="1:9" s="1" customFormat="1" x14ac:dyDescent="0.35">
      <c r="A254" s="15" t="s">
        <v>990</v>
      </c>
      <c r="B254" s="1" t="s">
        <v>133</v>
      </c>
      <c r="C254" s="2" t="s">
        <v>224</v>
      </c>
      <c r="D254" s="2" t="s">
        <v>236</v>
      </c>
      <c r="E254" s="5">
        <v>407</v>
      </c>
      <c r="F254" s="14">
        <v>20</v>
      </c>
      <c r="G254" s="4" t="s">
        <v>137</v>
      </c>
      <c r="H254" s="4">
        <f t="shared" si="6"/>
        <v>0.10534241093750001</v>
      </c>
      <c r="I254" s="4">
        <f t="shared" si="7"/>
        <v>1.09556107375E-2</v>
      </c>
    </row>
    <row r="255" spans="1:9" s="1" customFormat="1" x14ac:dyDescent="0.35">
      <c r="A255" s="15" t="s">
        <v>990</v>
      </c>
      <c r="B255" s="1" t="s">
        <v>133</v>
      </c>
      <c r="C255" s="2" t="s">
        <v>237</v>
      </c>
      <c r="D255" s="2" t="s">
        <v>238</v>
      </c>
      <c r="E255" s="5">
        <v>600</v>
      </c>
      <c r="F255" s="14">
        <v>29.3</v>
      </c>
      <c r="G255" s="4" t="s">
        <v>137</v>
      </c>
      <c r="H255" s="4">
        <f t="shared" si="6"/>
        <v>0.15725285093594565</v>
      </c>
      <c r="I255" s="4">
        <f t="shared" si="7"/>
        <v>1.6354296497338352E-2</v>
      </c>
    </row>
    <row r="256" spans="1:9" s="1" customFormat="1" x14ac:dyDescent="0.35">
      <c r="A256" s="15" t="s">
        <v>985</v>
      </c>
      <c r="B256" s="1" t="s">
        <v>133</v>
      </c>
      <c r="C256" s="2" t="s">
        <v>152</v>
      </c>
      <c r="D256" s="2" t="s">
        <v>153</v>
      </c>
      <c r="E256" s="5">
        <v>490</v>
      </c>
      <c r="F256" s="14">
        <v>22</v>
      </c>
      <c r="G256" s="4" t="s">
        <v>137</v>
      </c>
      <c r="H256" s="4">
        <f t="shared" si="6"/>
        <v>0.15192277892561984</v>
      </c>
      <c r="I256" s="4">
        <f t="shared" si="7"/>
        <v>1.5799969008264463E-2</v>
      </c>
    </row>
    <row r="257" spans="1:9" s="1" customFormat="1" x14ac:dyDescent="0.35">
      <c r="A257" s="15" t="s">
        <v>990</v>
      </c>
      <c r="B257" s="1" t="s">
        <v>133</v>
      </c>
      <c r="C257" s="2" t="s">
        <v>152</v>
      </c>
      <c r="D257" s="2" t="s">
        <v>212</v>
      </c>
      <c r="E257" s="5">
        <v>413</v>
      </c>
      <c r="F257" s="14">
        <v>23.3</v>
      </c>
      <c r="G257" s="4" t="s">
        <v>137</v>
      </c>
      <c r="H257" s="4">
        <f t="shared" si="6"/>
        <v>8.1099528679843061E-2</v>
      </c>
      <c r="I257" s="4">
        <f t="shared" si="7"/>
        <v>8.434350982703679E-3</v>
      </c>
    </row>
    <row r="258" spans="1:9" s="1" customFormat="1" x14ac:dyDescent="0.35">
      <c r="A258" s="15" t="s">
        <v>990</v>
      </c>
      <c r="B258" s="1" t="s">
        <v>133</v>
      </c>
      <c r="C258" s="2" t="s">
        <v>152</v>
      </c>
      <c r="D258" s="2" t="s">
        <v>212</v>
      </c>
      <c r="E258" s="5">
        <v>461</v>
      </c>
      <c r="F258" s="14">
        <v>26.8</v>
      </c>
      <c r="G258" s="4" t="s">
        <v>137</v>
      </c>
      <c r="H258" s="4">
        <f t="shared" ref="H258:H321" si="8">(E258^3/F258^2)/(1.6*10^6)</f>
        <v>8.5253693925428836E-2</v>
      </c>
      <c r="I258" s="4">
        <f t="shared" ref="I258:I321" si="9">(0.104*E258^3/F258^2)/(1.6*10^6)</f>
        <v>8.8663841682445968E-3</v>
      </c>
    </row>
    <row r="259" spans="1:9" s="1" customFormat="1" x14ac:dyDescent="0.35">
      <c r="A259" s="15" t="s">
        <v>990</v>
      </c>
      <c r="B259" s="1" t="s">
        <v>133</v>
      </c>
      <c r="C259" s="2" t="s">
        <v>152</v>
      </c>
      <c r="D259" s="2" t="s">
        <v>212</v>
      </c>
      <c r="E259" s="5">
        <v>477</v>
      </c>
      <c r="F259" s="14">
        <v>23.7</v>
      </c>
      <c r="G259" s="4" t="s">
        <v>137</v>
      </c>
      <c r="H259" s="4">
        <f t="shared" si="8"/>
        <v>0.12076427054959142</v>
      </c>
      <c r="I259" s="4">
        <f t="shared" si="9"/>
        <v>1.2559484137157509E-2</v>
      </c>
    </row>
    <row r="260" spans="1:9" s="1" customFormat="1" x14ac:dyDescent="0.35">
      <c r="A260" s="15" t="s">
        <v>990</v>
      </c>
      <c r="B260" s="1" t="s">
        <v>133</v>
      </c>
      <c r="C260" s="2" t="s">
        <v>152</v>
      </c>
      <c r="D260" s="2" t="s">
        <v>212</v>
      </c>
      <c r="E260" s="5">
        <v>420</v>
      </c>
      <c r="F260" s="14">
        <v>22.4</v>
      </c>
      <c r="G260" s="4" t="s">
        <v>137</v>
      </c>
      <c r="H260" s="4">
        <f t="shared" si="8"/>
        <v>9.2285156250000014E-2</v>
      </c>
      <c r="I260" s="4">
        <f t="shared" si="9"/>
        <v>9.5976562500000012E-3</v>
      </c>
    </row>
    <row r="261" spans="1:9" s="1" customFormat="1" x14ac:dyDescent="0.35">
      <c r="A261" s="15" t="s">
        <v>990</v>
      </c>
      <c r="B261" s="1" t="s">
        <v>133</v>
      </c>
      <c r="C261" s="2" t="s">
        <v>152</v>
      </c>
      <c r="D261" s="2" t="s">
        <v>212</v>
      </c>
      <c r="E261" s="5">
        <v>457</v>
      </c>
      <c r="F261" s="14">
        <v>26.2</v>
      </c>
      <c r="G261" s="4" t="s">
        <v>137</v>
      </c>
      <c r="H261" s="4">
        <f t="shared" si="8"/>
        <v>8.6901252294446715E-2</v>
      </c>
      <c r="I261" s="4">
        <f t="shared" si="9"/>
        <v>9.0377302386224594E-3</v>
      </c>
    </row>
    <row r="262" spans="1:9" s="1" customFormat="1" x14ac:dyDescent="0.35">
      <c r="A262" s="15" t="s">
        <v>985</v>
      </c>
      <c r="B262" s="1" t="s">
        <v>133</v>
      </c>
      <c r="C262" s="2" t="s">
        <v>152</v>
      </c>
      <c r="D262" s="2" t="s">
        <v>154</v>
      </c>
      <c r="E262" s="5">
        <v>420</v>
      </c>
      <c r="F262" s="14">
        <v>22.4</v>
      </c>
      <c r="G262" s="4" t="s">
        <v>137</v>
      </c>
      <c r="H262" s="4">
        <f t="shared" si="8"/>
        <v>9.2285156250000014E-2</v>
      </c>
      <c r="I262" s="4">
        <f t="shared" si="9"/>
        <v>9.5976562500000012E-3</v>
      </c>
    </row>
    <row r="263" spans="1:9" s="1" customFormat="1" x14ac:dyDescent="0.35">
      <c r="A263" s="15" t="s">
        <v>990</v>
      </c>
      <c r="B263" s="1" t="s">
        <v>133</v>
      </c>
      <c r="C263" s="2" t="s">
        <v>152</v>
      </c>
      <c r="D263" s="2" t="s">
        <v>213</v>
      </c>
      <c r="E263" s="5">
        <v>485</v>
      </c>
      <c r="F263" s="14">
        <v>25.5</v>
      </c>
      <c r="G263" s="4" t="s">
        <v>137</v>
      </c>
      <c r="H263" s="4">
        <f t="shared" si="8"/>
        <v>0.10965409938485197</v>
      </c>
      <c r="I263" s="4">
        <f t="shared" si="9"/>
        <v>1.1404026336024605E-2</v>
      </c>
    </row>
    <row r="264" spans="1:9" s="1" customFormat="1" x14ac:dyDescent="0.35">
      <c r="A264" s="15" t="s">
        <v>990</v>
      </c>
      <c r="B264" s="1" t="s">
        <v>133</v>
      </c>
      <c r="C264" s="2" t="s">
        <v>152</v>
      </c>
      <c r="D264" s="2" t="s">
        <v>214</v>
      </c>
      <c r="E264" s="5">
        <v>567</v>
      </c>
      <c r="F264" s="14">
        <v>39</v>
      </c>
      <c r="G264" s="4" t="s">
        <v>137</v>
      </c>
      <c r="H264" s="4">
        <f t="shared" si="8"/>
        <v>7.4903132396449704E-2</v>
      </c>
      <c r="I264" s="4">
        <f t="shared" si="9"/>
        <v>7.7899257692307681E-3</v>
      </c>
    </row>
    <row r="265" spans="1:9" s="1" customFormat="1" x14ac:dyDescent="0.35">
      <c r="A265" s="15" t="s">
        <v>990</v>
      </c>
      <c r="B265" s="1" t="s">
        <v>133</v>
      </c>
      <c r="C265" s="2" t="s">
        <v>152</v>
      </c>
      <c r="D265" s="2" t="s">
        <v>216</v>
      </c>
      <c r="E265" s="5">
        <v>469</v>
      </c>
      <c r="F265" s="14">
        <v>23.6</v>
      </c>
      <c r="G265" s="4" t="s">
        <v>137</v>
      </c>
      <c r="H265" s="4">
        <f t="shared" si="8"/>
        <v>0.11576427054905199</v>
      </c>
      <c r="I265" s="4">
        <f t="shared" si="9"/>
        <v>1.2039484137101406E-2</v>
      </c>
    </row>
    <row r="266" spans="1:9" s="1" customFormat="1" x14ac:dyDescent="0.35">
      <c r="A266" s="15" t="s">
        <v>990</v>
      </c>
      <c r="B266" s="1" t="s">
        <v>133</v>
      </c>
      <c r="C266" s="2" t="s">
        <v>152</v>
      </c>
      <c r="D266" s="2" t="s">
        <v>217</v>
      </c>
      <c r="E266" s="5">
        <v>492</v>
      </c>
      <c r="F266" s="14">
        <v>21</v>
      </c>
      <c r="G266" s="4" t="s">
        <v>137</v>
      </c>
      <c r="H266" s="4">
        <f t="shared" si="8"/>
        <v>0.16878612244897959</v>
      </c>
      <c r="I266" s="4">
        <f t="shared" si="9"/>
        <v>1.7553756734693879E-2</v>
      </c>
    </row>
    <row r="267" spans="1:9" s="1" customFormat="1" x14ac:dyDescent="0.35">
      <c r="A267" s="15" t="s">
        <v>990</v>
      </c>
      <c r="B267" s="1" t="s">
        <v>133</v>
      </c>
      <c r="C267" s="2" t="s">
        <v>152</v>
      </c>
      <c r="D267" s="2" t="s">
        <v>217</v>
      </c>
      <c r="E267" s="5">
        <v>490</v>
      </c>
      <c r="F267" s="14">
        <v>22</v>
      </c>
      <c r="G267" s="4" t="s">
        <v>137</v>
      </c>
      <c r="H267" s="4">
        <f t="shared" si="8"/>
        <v>0.15192277892561984</v>
      </c>
      <c r="I267" s="4">
        <f t="shared" si="9"/>
        <v>1.5799969008264463E-2</v>
      </c>
    </row>
    <row r="268" spans="1:9" s="1" customFormat="1" x14ac:dyDescent="0.35">
      <c r="A268" s="15" t="s">
        <v>990</v>
      </c>
      <c r="B268" s="1" t="s">
        <v>133</v>
      </c>
      <c r="C268" s="2" t="s">
        <v>152</v>
      </c>
      <c r="D268" s="2" t="s">
        <v>217</v>
      </c>
      <c r="E268" s="5">
        <v>483</v>
      </c>
      <c r="F268" s="14">
        <v>22.5</v>
      </c>
      <c r="G268" s="4" t="s">
        <v>137</v>
      </c>
      <c r="H268" s="4">
        <f t="shared" si="8"/>
        <v>0.13910936666666668</v>
      </c>
      <c r="I268" s="4">
        <f t="shared" si="9"/>
        <v>1.446737413333333E-2</v>
      </c>
    </row>
    <row r="269" spans="1:9" s="1" customFormat="1" x14ac:dyDescent="0.35">
      <c r="A269" s="15" t="s">
        <v>990</v>
      </c>
      <c r="B269" s="1" t="s">
        <v>133</v>
      </c>
      <c r="C269" s="2" t="s">
        <v>152</v>
      </c>
      <c r="D269" s="2" t="s">
        <v>217</v>
      </c>
      <c r="E269" s="5">
        <v>516</v>
      </c>
      <c r="F269" s="14">
        <v>24.2</v>
      </c>
      <c r="G269" s="4" t="s">
        <v>137</v>
      </c>
      <c r="H269" s="4">
        <f t="shared" si="8"/>
        <v>0.14662174714841883</v>
      </c>
      <c r="I269" s="4">
        <f t="shared" si="9"/>
        <v>1.5248661703435556E-2</v>
      </c>
    </row>
    <row r="270" spans="1:9" s="1" customFormat="1" x14ac:dyDescent="0.35">
      <c r="A270" s="15" t="s">
        <v>985</v>
      </c>
      <c r="B270" s="1" t="s">
        <v>133</v>
      </c>
      <c r="C270" s="2" t="s">
        <v>152</v>
      </c>
      <c r="D270" s="2" t="s">
        <v>155</v>
      </c>
      <c r="E270" s="5">
        <v>500</v>
      </c>
      <c r="F270" s="14">
        <v>24</v>
      </c>
      <c r="G270" s="4" t="s">
        <v>137</v>
      </c>
      <c r="H270" s="4">
        <f t="shared" si="8"/>
        <v>0.13563368055555555</v>
      </c>
      <c r="I270" s="4">
        <f t="shared" si="9"/>
        <v>1.4105902777777778E-2</v>
      </c>
    </row>
    <row r="271" spans="1:9" s="1" customFormat="1" x14ac:dyDescent="0.35">
      <c r="A271" s="15" t="s">
        <v>985</v>
      </c>
      <c r="B271" s="1" t="s">
        <v>133</v>
      </c>
      <c r="C271" s="2" t="s">
        <v>152</v>
      </c>
      <c r="D271" s="2" t="s">
        <v>156</v>
      </c>
      <c r="E271" s="5">
        <v>500</v>
      </c>
      <c r="F271" s="14">
        <v>20</v>
      </c>
      <c r="G271" s="4" t="s">
        <v>137</v>
      </c>
      <c r="H271" s="4">
        <f t="shared" si="8"/>
        <v>0.1953125</v>
      </c>
      <c r="I271" s="4">
        <f t="shared" si="9"/>
        <v>2.0312500000000001E-2</v>
      </c>
    </row>
    <row r="272" spans="1:9" s="1" customFormat="1" x14ac:dyDescent="0.35">
      <c r="A272" s="15" t="s">
        <v>990</v>
      </c>
      <c r="B272" s="1" t="s">
        <v>133</v>
      </c>
      <c r="C272" s="2" t="s">
        <v>152</v>
      </c>
      <c r="D272" s="2" t="s">
        <v>156</v>
      </c>
      <c r="E272" s="5">
        <v>430</v>
      </c>
      <c r="F272" s="14">
        <v>19</v>
      </c>
      <c r="G272" s="4" t="s">
        <v>137</v>
      </c>
      <c r="H272" s="4">
        <f t="shared" si="8"/>
        <v>0.13765062326869806</v>
      </c>
      <c r="I272" s="4">
        <f t="shared" si="9"/>
        <v>1.4315664819944597E-2</v>
      </c>
    </row>
    <row r="273" spans="1:9" s="1" customFormat="1" x14ac:dyDescent="0.35">
      <c r="A273" s="15" t="s">
        <v>990</v>
      </c>
      <c r="B273" s="1" t="s">
        <v>133</v>
      </c>
      <c r="C273" s="2" t="s">
        <v>152</v>
      </c>
      <c r="D273" s="2" t="s">
        <v>156</v>
      </c>
      <c r="E273" s="5">
        <v>392</v>
      </c>
      <c r="F273" s="14">
        <v>21.3</v>
      </c>
      <c r="G273" s="4" t="s">
        <v>137</v>
      </c>
      <c r="H273" s="4">
        <f t="shared" si="8"/>
        <v>8.2981066366902501E-2</v>
      </c>
      <c r="I273" s="4">
        <f t="shared" si="9"/>
        <v>8.6300309021578592E-3</v>
      </c>
    </row>
    <row r="274" spans="1:9" s="1" customFormat="1" x14ac:dyDescent="0.35">
      <c r="A274" s="15" t="s">
        <v>990</v>
      </c>
      <c r="B274" s="1" t="s">
        <v>133</v>
      </c>
      <c r="C274" s="2" t="s">
        <v>152</v>
      </c>
      <c r="D274" s="2" t="s">
        <v>156</v>
      </c>
      <c r="E274" s="5">
        <v>465</v>
      </c>
      <c r="F274" s="14">
        <v>23</v>
      </c>
      <c r="G274" s="4" t="s">
        <v>137</v>
      </c>
      <c r="H274" s="4">
        <f t="shared" si="8"/>
        <v>0.11879090855387524</v>
      </c>
      <c r="I274" s="4">
        <f t="shared" si="9"/>
        <v>1.2354254489603025E-2</v>
      </c>
    </row>
    <row r="275" spans="1:9" s="1" customFormat="1" x14ac:dyDescent="0.35">
      <c r="A275" s="15" t="s">
        <v>990</v>
      </c>
      <c r="B275" s="1" t="s">
        <v>133</v>
      </c>
      <c r="C275" s="2" t="s">
        <v>152</v>
      </c>
      <c r="D275" s="2" t="s">
        <v>156</v>
      </c>
      <c r="E275" s="5">
        <v>434</v>
      </c>
      <c r="F275" s="14">
        <v>21.4</v>
      </c>
      <c r="G275" s="4" t="s">
        <v>137</v>
      </c>
      <c r="H275" s="4">
        <f t="shared" si="8"/>
        <v>0.11156337889772035</v>
      </c>
      <c r="I275" s="4">
        <f t="shared" si="9"/>
        <v>1.1602591405362914E-2</v>
      </c>
    </row>
    <row r="276" spans="1:9" s="1" customFormat="1" x14ac:dyDescent="0.35">
      <c r="A276" s="15" t="s">
        <v>990</v>
      </c>
      <c r="B276" s="1" t="s">
        <v>133</v>
      </c>
      <c r="C276" s="2" t="s">
        <v>152</v>
      </c>
      <c r="D276" s="2" t="s">
        <v>218</v>
      </c>
      <c r="E276" s="5">
        <v>476</v>
      </c>
      <c r="F276" s="14">
        <v>23</v>
      </c>
      <c r="G276" s="4" t="s">
        <v>137</v>
      </c>
      <c r="H276" s="4">
        <f t="shared" si="8"/>
        <v>0.12742223062381852</v>
      </c>
      <c r="I276" s="4">
        <f t="shared" si="9"/>
        <v>1.3251911984877126E-2</v>
      </c>
    </row>
    <row r="277" spans="1:9" s="1" customFormat="1" x14ac:dyDescent="0.35">
      <c r="A277" s="15" t="s">
        <v>990</v>
      </c>
      <c r="B277" s="1" t="s">
        <v>133</v>
      </c>
      <c r="C277" s="2" t="s">
        <v>152</v>
      </c>
      <c r="D277" s="2" t="s">
        <v>218</v>
      </c>
      <c r="E277" s="5">
        <v>516</v>
      </c>
      <c r="F277" s="14">
        <v>22.1</v>
      </c>
      <c r="G277" s="4" t="s">
        <v>137</v>
      </c>
      <c r="H277" s="4">
        <f t="shared" si="8"/>
        <v>0.17581040519235885</v>
      </c>
      <c r="I277" s="4">
        <f t="shared" si="9"/>
        <v>1.8284282140005319E-2</v>
      </c>
    </row>
    <row r="278" spans="1:9" s="1" customFormat="1" x14ac:dyDescent="0.35">
      <c r="A278" s="15" t="s">
        <v>990</v>
      </c>
      <c r="B278" s="1" t="s">
        <v>133</v>
      </c>
      <c r="C278" s="2" t="s">
        <v>152</v>
      </c>
      <c r="D278" s="2" t="s">
        <v>218</v>
      </c>
      <c r="E278" s="5">
        <v>504</v>
      </c>
      <c r="F278" s="14">
        <v>24.7</v>
      </c>
      <c r="G278" s="4" t="s">
        <v>137</v>
      </c>
      <c r="H278" s="4">
        <f t="shared" si="8"/>
        <v>0.13115284630136539</v>
      </c>
      <c r="I278" s="4">
        <f t="shared" si="9"/>
        <v>1.3639896015341999E-2</v>
      </c>
    </row>
    <row r="279" spans="1:9" s="1" customFormat="1" x14ac:dyDescent="0.35">
      <c r="A279" s="15" t="s">
        <v>990</v>
      </c>
      <c r="B279" s="1" t="s">
        <v>133</v>
      </c>
      <c r="C279" s="2" t="s">
        <v>152</v>
      </c>
      <c r="D279" s="2" t="s">
        <v>218</v>
      </c>
      <c r="E279" s="5">
        <v>556</v>
      </c>
      <c r="F279" s="14">
        <v>21.6</v>
      </c>
      <c r="G279" s="4" t="s">
        <v>137</v>
      </c>
      <c r="H279" s="4">
        <f t="shared" si="8"/>
        <v>0.23024854252400545</v>
      </c>
      <c r="I279" s="4">
        <f t="shared" si="9"/>
        <v>2.3945848422496564E-2</v>
      </c>
    </row>
    <row r="280" spans="1:9" s="1" customFormat="1" x14ac:dyDescent="0.35">
      <c r="A280" s="15" t="s">
        <v>990</v>
      </c>
      <c r="B280" s="1" t="s">
        <v>133</v>
      </c>
      <c r="C280" s="2" t="s">
        <v>152</v>
      </c>
      <c r="D280" s="2" t="s">
        <v>218</v>
      </c>
      <c r="E280" s="5">
        <v>541</v>
      </c>
      <c r="F280" s="14">
        <v>22.8</v>
      </c>
      <c r="G280" s="4" t="s">
        <v>137</v>
      </c>
      <c r="H280" s="4">
        <f t="shared" si="8"/>
        <v>0.19037158188096334</v>
      </c>
      <c r="I280" s="4">
        <f t="shared" si="9"/>
        <v>1.979864451562019E-2</v>
      </c>
    </row>
    <row r="281" spans="1:9" s="1" customFormat="1" x14ac:dyDescent="0.35">
      <c r="A281" s="15" t="s">
        <v>990</v>
      </c>
      <c r="B281" s="1" t="s">
        <v>133</v>
      </c>
      <c r="C281" s="2" t="s">
        <v>152</v>
      </c>
      <c r="D281" s="2" t="s">
        <v>219</v>
      </c>
      <c r="E281" s="5">
        <v>484</v>
      </c>
      <c r="F281" s="14">
        <v>24.8</v>
      </c>
      <c r="G281" s="4" t="s">
        <v>137</v>
      </c>
      <c r="H281" s="4">
        <f t="shared" si="8"/>
        <v>0.11521598595213318</v>
      </c>
      <c r="I281" s="4">
        <f t="shared" si="9"/>
        <v>1.1982462539021849E-2</v>
      </c>
    </row>
    <row r="282" spans="1:9" s="1" customFormat="1" x14ac:dyDescent="0.35">
      <c r="A282" s="15" t="s">
        <v>990</v>
      </c>
      <c r="B282" s="1" t="s">
        <v>133</v>
      </c>
      <c r="C282" s="2" t="s">
        <v>134</v>
      </c>
      <c r="D282" s="2" t="s">
        <v>243</v>
      </c>
      <c r="E282" s="5">
        <v>375</v>
      </c>
      <c r="F282" s="14">
        <v>20.3</v>
      </c>
      <c r="G282" s="4" t="s">
        <v>137</v>
      </c>
      <c r="H282" s="4">
        <f t="shared" si="8"/>
        <v>7.9980063517678168E-2</v>
      </c>
      <c r="I282" s="4">
        <f t="shared" si="9"/>
        <v>8.3179266058385284E-3</v>
      </c>
    </row>
    <row r="283" spans="1:9" s="1" customFormat="1" x14ac:dyDescent="0.35">
      <c r="A283" s="15" t="s">
        <v>990</v>
      </c>
      <c r="B283" s="1" t="s">
        <v>133</v>
      </c>
      <c r="C283" s="2" t="s">
        <v>134</v>
      </c>
      <c r="D283" s="2" t="s">
        <v>243</v>
      </c>
      <c r="E283" s="5">
        <v>420</v>
      </c>
      <c r="F283" s="14">
        <v>19.7</v>
      </c>
      <c r="G283" s="4" t="s">
        <v>137</v>
      </c>
      <c r="H283" s="4">
        <f t="shared" si="8"/>
        <v>0.11931510732046691</v>
      </c>
      <c r="I283" s="4">
        <f t="shared" si="9"/>
        <v>1.2408771161328559E-2</v>
      </c>
    </row>
    <row r="284" spans="1:9" s="1" customFormat="1" x14ac:dyDescent="0.35">
      <c r="A284" s="15" t="s">
        <v>990</v>
      </c>
      <c r="B284" s="1" t="s">
        <v>133</v>
      </c>
      <c r="C284" s="2" t="s">
        <v>134</v>
      </c>
      <c r="D284" s="2" t="s">
        <v>244</v>
      </c>
      <c r="E284" s="5">
        <v>427</v>
      </c>
      <c r="F284" s="14">
        <v>24.2</v>
      </c>
      <c r="G284" s="4" t="s">
        <v>137</v>
      </c>
      <c r="H284" s="4">
        <f t="shared" si="8"/>
        <v>8.3086967889829944E-2</v>
      </c>
      <c r="I284" s="4">
        <f t="shared" si="9"/>
        <v>8.6410446605423123E-3</v>
      </c>
    </row>
    <row r="285" spans="1:9" s="1" customFormat="1" x14ac:dyDescent="0.35">
      <c r="A285" s="15" t="s">
        <v>990</v>
      </c>
      <c r="B285" s="1" t="s">
        <v>133</v>
      </c>
      <c r="C285" s="2" t="s">
        <v>134</v>
      </c>
      <c r="D285" s="2" t="s">
        <v>245</v>
      </c>
      <c r="E285" s="5">
        <v>500</v>
      </c>
      <c r="F285" s="14">
        <v>21.7</v>
      </c>
      <c r="G285" s="4" t="s">
        <v>137</v>
      </c>
      <c r="H285" s="4">
        <f t="shared" si="8"/>
        <v>0.16590923570260568</v>
      </c>
      <c r="I285" s="4">
        <f t="shared" si="9"/>
        <v>1.7254560513070994E-2</v>
      </c>
    </row>
    <row r="286" spans="1:9" s="1" customFormat="1" x14ac:dyDescent="0.35">
      <c r="A286" s="15" t="s">
        <v>985</v>
      </c>
      <c r="B286" s="1" t="s">
        <v>133</v>
      </c>
      <c r="C286" s="2" t="s">
        <v>134</v>
      </c>
      <c r="D286" s="2" t="s">
        <v>135</v>
      </c>
      <c r="E286" s="5">
        <v>630</v>
      </c>
      <c r="F286" s="14">
        <v>29</v>
      </c>
      <c r="G286" s="4" t="s">
        <v>137</v>
      </c>
      <c r="H286" s="4">
        <f t="shared" si="8"/>
        <v>0.18582565398335316</v>
      </c>
      <c r="I286" s="4">
        <f t="shared" si="9"/>
        <v>1.9325868014268728E-2</v>
      </c>
    </row>
    <row r="287" spans="1:9" s="1" customFormat="1" x14ac:dyDescent="0.35">
      <c r="A287" s="15" t="s">
        <v>990</v>
      </c>
      <c r="B287" s="1" t="s">
        <v>133</v>
      </c>
      <c r="C287" s="2" t="s">
        <v>134</v>
      </c>
      <c r="D287" s="2" t="s">
        <v>135</v>
      </c>
      <c r="E287" s="5">
        <v>639</v>
      </c>
      <c r="F287" s="14">
        <v>28.4</v>
      </c>
      <c r="G287" s="4" t="s">
        <v>137</v>
      </c>
      <c r="H287" s="4">
        <f t="shared" si="8"/>
        <v>0.20218359375</v>
      </c>
      <c r="I287" s="4">
        <f t="shared" si="9"/>
        <v>2.102709375E-2</v>
      </c>
    </row>
    <row r="288" spans="1:9" s="1" customFormat="1" x14ac:dyDescent="0.35">
      <c r="A288" s="15" t="s">
        <v>990</v>
      </c>
      <c r="B288" s="1" t="s">
        <v>133</v>
      </c>
      <c r="C288" s="2" t="s">
        <v>134</v>
      </c>
      <c r="D288" s="2" t="s">
        <v>135</v>
      </c>
      <c r="E288" s="5">
        <v>633</v>
      </c>
      <c r="F288" s="14">
        <v>28.5</v>
      </c>
      <c r="G288" s="4" t="s">
        <v>137</v>
      </c>
      <c r="H288" s="4">
        <f t="shared" si="8"/>
        <v>0.19516477146814404</v>
      </c>
      <c r="I288" s="4">
        <f t="shared" si="9"/>
        <v>2.0297136232686981E-2</v>
      </c>
    </row>
    <row r="289" spans="1:9" s="1" customFormat="1" x14ac:dyDescent="0.35">
      <c r="A289" s="15" t="s">
        <v>990</v>
      </c>
      <c r="B289" s="1" t="s">
        <v>133</v>
      </c>
      <c r="C289" s="2" t="s">
        <v>134</v>
      </c>
      <c r="D289" s="2" t="s">
        <v>135</v>
      </c>
      <c r="E289" s="5">
        <v>663</v>
      </c>
      <c r="F289" s="14">
        <v>30.2</v>
      </c>
      <c r="G289" s="4" t="s">
        <v>137</v>
      </c>
      <c r="H289" s="4">
        <f t="shared" si="8"/>
        <v>0.1997131752719179</v>
      </c>
      <c r="I289" s="4">
        <f t="shared" si="9"/>
        <v>2.0770170228279462E-2</v>
      </c>
    </row>
    <row r="290" spans="1:9" s="1" customFormat="1" x14ac:dyDescent="0.35">
      <c r="A290" s="15" t="s">
        <v>990</v>
      </c>
      <c r="B290" s="1" t="s">
        <v>133</v>
      </c>
      <c r="C290" s="2" t="s">
        <v>134</v>
      </c>
      <c r="D290" s="2" t="s">
        <v>135</v>
      </c>
      <c r="E290" s="5">
        <v>647</v>
      </c>
      <c r="F290" s="14">
        <v>29.7</v>
      </c>
      <c r="G290" s="4" t="s">
        <v>137</v>
      </c>
      <c r="H290" s="4">
        <f t="shared" si="8"/>
        <v>0.19190220314820486</v>
      </c>
      <c r="I290" s="4">
        <f t="shared" si="9"/>
        <v>1.9957829127413302E-2</v>
      </c>
    </row>
    <row r="291" spans="1:9" s="1" customFormat="1" x14ac:dyDescent="0.35">
      <c r="A291" s="15" t="s">
        <v>990</v>
      </c>
      <c r="B291" s="1" t="s">
        <v>133</v>
      </c>
      <c r="C291" s="2" t="s">
        <v>134</v>
      </c>
      <c r="D291" s="2" t="s">
        <v>135</v>
      </c>
      <c r="E291" s="5">
        <v>587</v>
      </c>
      <c r="F291" s="14">
        <v>27.4</v>
      </c>
      <c r="G291" s="4" t="s">
        <v>137</v>
      </c>
      <c r="H291" s="4">
        <f t="shared" si="8"/>
        <v>0.16838104304304971</v>
      </c>
      <c r="I291" s="4">
        <f t="shared" si="9"/>
        <v>1.7511628476477172E-2</v>
      </c>
    </row>
    <row r="292" spans="1:9" s="1" customFormat="1" x14ac:dyDescent="0.35">
      <c r="A292" s="15" t="s">
        <v>990</v>
      </c>
      <c r="B292" s="1" t="s">
        <v>133</v>
      </c>
      <c r="C292" s="2" t="s">
        <v>134</v>
      </c>
      <c r="D292" s="2" t="s">
        <v>135</v>
      </c>
      <c r="E292" s="5">
        <v>654</v>
      </c>
      <c r="F292" s="14">
        <v>29</v>
      </c>
      <c r="G292" s="4" t="s">
        <v>137</v>
      </c>
      <c r="H292" s="4">
        <f t="shared" si="8"/>
        <v>0.20788218192627825</v>
      </c>
      <c r="I292" s="4">
        <f t="shared" si="9"/>
        <v>2.1619746920332937E-2</v>
      </c>
    </row>
    <row r="293" spans="1:9" s="1" customFormat="1" x14ac:dyDescent="0.35">
      <c r="A293" s="15" t="s">
        <v>990</v>
      </c>
      <c r="B293" s="1" t="s">
        <v>133</v>
      </c>
      <c r="C293" s="2" t="s">
        <v>134</v>
      </c>
      <c r="D293" s="2" t="s">
        <v>246</v>
      </c>
      <c r="E293" s="5">
        <v>508</v>
      </c>
      <c r="F293" s="14">
        <v>25</v>
      </c>
      <c r="G293" s="4" t="s">
        <v>137</v>
      </c>
      <c r="H293" s="4">
        <f t="shared" si="8"/>
        <v>0.131096512</v>
      </c>
      <c r="I293" s="4">
        <f t="shared" si="9"/>
        <v>1.3634037247999999E-2</v>
      </c>
    </row>
    <row r="294" spans="1:9" s="1" customFormat="1" x14ac:dyDescent="0.35">
      <c r="A294" s="15" t="s">
        <v>990</v>
      </c>
      <c r="B294" s="1" t="s">
        <v>133</v>
      </c>
      <c r="C294" s="2" t="s">
        <v>134</v>
      </c>
      <c r="D294" s="2" t="s">
        <v>246</v>
      </c>
      <c r="E294" s="5">
        <v>494</v>
      </c>
      <c r="F294" s="14">
        <v>25</v>
      </c>
      <c r="G294" s="4" t="s">
        <v>137</v>
      </c>
      <c r="H294" s="4">
        <f t="shared" si="8"/>
        <v>0.120553784</v>
      </c>
      <c r="I294" s="4">
        <f t="shared" si="9"/>
        <v>1.2537593535999999E-2</v>
      </c>
    </row>
    <row r="295" spans="1:9" s="1" customFormat="1" x14ac:dyDescent="0.35">
      <c r="A295" s="15" t="s">
        <v>990</v>
      </c>
      <c r="B295" s="1" t="s">
        <v>133</v>
      </c>
      <c r="C295" s="2" t="s">
        <v>134</v>
      </c>
      <c r="D295" s="2" t="s">
        <v>246</v>
      </c>
      <c r="E295" s="5">
        <v>494</v>
      </c>
      <c r="F295" s="14">
        <v>25</v>
      </c>
      <c r="G295" s="4" t="s">
        <v>137</v>
      </c>
      <c r="H295" s="4">
        <f t="shared" si="8"/>
        <v>0.120553784</v>
      </c>
      <c r="I295" s="4">
        <f t="shared" si="9"/>
        <v>1.2537593535999999E-2</v>
      </c>
    </row>
    <row r="296" spans="1:9" s="1" customFormat="1" x14ac:dyDescent="0.35">
      <c r="A296" s="15" t="s">
        <v>990</v>
      </c>
      <c r="B296" s="1" t="s">
        <v>133</v>
      </c>
      <c r="C296" s="2" t="s">
        <v>134</v>
      </c>
      <c r="D296" s="2" t="s">
        <v>247</v>
      </c>
      <c r="E296" s="5">
        <v>562</v>
      </c>
      <c r="F296" s="14">
        <v>28</v>
      </c>
      <c r="G296" s="4" t="s">
        <v>137</v>
      </c>
      <c r="H296" s="4">
        <f t="shared" si="8"/>
        <v>0.14150536352040816</v>
      </c>
      <c r="I296" s="4">
        <f t="shared" si="9"/>
        <v>1.4716557806122448E-2</v>
      </c>
    </row>
    <row r="297" spans="1:9" s="1" customFormat="1" x14ac:dyDescent="0.35">
      <c r="A297" s="15" t="s">
        <v>990</v>
      </c>
      <c r="B297" s="1" t="s">
        <v>133</v>
      </c>
      <c r="C297" s="2" t="s">
        <v>134</v>
      </c>
      <c r="D297" s="2" t="s">
        <v>247</v>
      </c>
      <c r="E297" s="5">
        <v>583</v>
      </c>
      <c r="F297" s="14">
        <v>28</v>
      </c>
      <c r="G297" s="4" t="s">
        <v>137</v>
      </c>
      <c r="H297" s="4">
        <f t="shared" si="8"/>
        <v>0.15796818160076531</v>
      </c>
      <c r="I297" s="4">
        <f t="shared" si="9"/>
        <v>1.642869088647959E-2</v>
      </c>
    </row>
    <row r="298" spans="1:9" s="1" customFormat="1" x14ac:dyDescent="0.35">
      <c r="A298" s="15" t="s">
        <v>990</v>
      </c>
      <c r="B298" s="1" t="s">
        <v>133</v>
      </c>
      <c r="C298" s="2" t="s">
        <v>134</v>
      </c>
      <c r="D298" s="2" t="s">
        <v>247</v>
      </c>
      <c r="E298" s="5">
        <v>569</v>
      </c>
      <c r="F298" s="14">
        <v>28</v>
      </c>
      <c r="G298" s="4" t="s">
        <v>137</v>
      </c>
      <c r="H298" s="4">
        <f t="shared" si="8"/>
        <v>0.14685906329719389</v>
      </c>
      <c r="I298" s="4">
        <f t="shared" si="9"/>
        <v>1.5273342582908165E-2</v>
      </c>
    </row>
    <row r="299" spans="1:9" s="1" customFormat="1" x14ac:dyDescent="0.35">
      <c r="A299" s="15" t="s">
        <v>990</v>
      </c>
      <c r="B299" s="1" t="s">
        <v>133</v>
      </c>
      <c r="C299" s="2" t="s">
        <v>134</v>
      </c>
      <c r="D299" s="2" t="s">
        <v>247</v>
      </c>
      <c r="E299" s="5">
        <v>576</v>
      </c>
      <c r="F299" s="14">
        <v>29</v>
      </c>
      <c r="G299" s="4" t="s">
        <v>137</v>
      </c>
      <c r="H299" s="4">
        <f t="shared" si="8"/>
        <v>0.14202064209274673</v>
      </c>
      <c r="I299" s="4">
        <f t="shared" si="9"/>
        <v>1.4770146777645659E-2</v>
      </c>
    </row>
    <row r="300" spans="1:9" s="1" customFormat="1" x14ac:dyDescent="0.35">
      <c r="A300" s="15" t="s">
        <v>985</v>
      </c>
      <c r="B300" s="1" t="s">
        <v>133</v>
      </c>
      <c r="C300" s="2" t="s">
        <v>134</v>
      </c>
      <c r="D300" s="2" t="s">
        <v>138</v>
      </c>
      <c r="E300" s="5">
        <v>540</v>
      </c>
      <c r="F300" s="14">
        <v>26</v>
      </c>
      <c r="G300" s="4" t="s">
        <v>137</v>
      </c>
      <c r="H300" s="4">
        <f t="shared" si="8"/>
        <v>0.14558431952662723</v>
      </c>
      <c r="I300" s="4">
        <f t="shared" si="9"/>
        <v>1.514076923076923E-2</v>
      </c>
    </row>
    <row r="301" spans="1:9" s="1" customFormat="1" x14ac:dyDescent="0.35">
      <c r="A301" s="15" t="s">
        <v>984</v>
      </c>
      <c r="B301" s="1" t="s">
        <v>133</v>
      </c>
      <c r="C301" s="2" t="s">
        <v>134</v>
      </c>
      <c r="D301" s="2" t="s">
        <v>138</v>
      </c>
      <c r="E301" s="5">
        <v>559</v>
      </c>
      <c r="F301" s="14">
        <v>24.3</v>
      </c>
      <c r="G301" s="4" t="s">
        <v>137</v>
      </c>
      <c r="H301" s="4">
        <f t="shared" si="8"/>
        <v>0.18488551774797202</v>
      </c>
      <c r="I301" s="4">
        <f t="shared" si="9"/>
        <v>1.9228093845789086E-2</v>
      </c>
    </row>
    <row r="302" spans="1:9" s="1" customFormat="1" x14ac:dyDescent="0.35">
      <c r="A302" s="15" t="s">
        <v>990</v>
      </c>
      <c r="B302" s="1" t="s">
        <v>133</v>
      </c>
      <c r="C302" s="2" t="s">
        <v>134</v>
      </c>
      <c r="D302" s="2" t="s">
        <v>138</v>
      </c>
      <c r="E302" s="5">
        <v>544</v>
      </c>
      <c r="F302" s="14">
        <v>17.5</v>
      </c>
      <c r="G302" s="4" t="s">
        <v>137</v>
      </c>
      <c r="H302" s="4">
        <f t="shared" si="8"/>
        <v>0.32854935510204081</v>
      </c>
      <c r="I302" s="4">
        <f t="shared" si="9"/>
        <v>3.4169132930612245E-2</v>
      </c>
    </row>
    <row r="303" spans="1:9" s="1" customFormat="1" x14ac:dyDescent="0.35">
      <c r="A303" s="15" t="s">
        <v>990</v>
      </c>
      <c r="B303" s="1" t="s">
        <v>133</v>
      </c>
      <c r="C303" s="2" t="s">
        <v>134</v>
      </c>
      <c r="D303" s="2" t="s">
        <v>138</v>
      </c>
      <c r="E303" s="5">
        <v>566</v>
      </c>
      <c r="F303" s="14">
        <v>26.3</v>
      </c>
      <c r="G303" s="4" t="s">
        <v>137</v>
      </c>
      <c r="H303" s="4">
        <f t="shared" si="8"/>
        <v>0.16383919819572351</v>
      </c>
      <c r="I303" s="4">
        <f t="shared" si="9"/>
        <v>1.7039276612355242E-2</v>
      </c>
    </row>
    <row r="304" spans="1:9" s="1" customFormat="1" x14ac:dyDescent="0.35">
      <c r="A304" s="15" t="s">
        <v>990</v>
      </c>
      <c r="B304" s="1" t="s">
        <v>133</v>
      </c>
      <c r="C304" s="2" t="s">
        <v>134</v>
      </c>
      <c r="D304" s="2" t="s">
        <v>138</v>
      </c>
      <c r="E304" s="5">
        <v>557</v>
      </c>
      <c r="F304" s="14">
        <v>26</v>
      </c>
      <c r="G304" s="4" t="s">
        <v>137</v>
      </c>
      <c r="H304" s="4">
        <f t="shared" si="8"/>
        <v>0.15977135077662721</v>
      </c>
      <c r="I304" s="4">
        <f t="shared" si="9"/>
        <v>1.6616220480769231E-2</v>
      </c>
    </row>
    <row r="305" spans="1:9" s="1" customFormat="1" x14ac:dyDescent="0.35">
      <c r="A305" s="15" t="s">
        <v>990</v>
      </c>
      <c r="B305" s="1" t="s">
        <v>133</v>
      </c>
      <c r="C305" s="2" t="s">
        <v>134</v>
      </c>
      <c r="D305" s="2" t="s">
        <v>138</v>
      </c>
      <c r="E305" s="5">
        <v>535</v>
      </c>
      <c r="F305" s="14">
        <v>26</v>
      </c>
      <c r="G305" s="4" t="s">
        <v>137</v>
      </c>
      <c r="H305" s="4">
        <f t="shared" si="8"/>
        <v>0.14157763960798816</v>
      </c>
      <c r="I305" s="4">
        <f t="shared" si="9"/>
        <v>1.472407451923077E-2</v>
      </c>
    </row>
    <row r="306" spans="1:9" s="1" customFormat="1" x14ac:dyDescent="0.35">
      <c r="A306" s="15" t="s">
        <v>990</v>
      </c>
      <c r="B306" s="1" t="s">
        <v>133</v>
      </c>
      <c r="C306" s="2" t="s">
        <v>134</v>
      </c>
      <c r="D306" s="2" t="s">
        <v>138</v>
      </c>
      <c r="E306" s="5">
        <v>552</v>
      </c>
      <c r="F306" s="14">
        <v>26</v>
      </c>
      <c r="G306" s="4" t="s">
        <v>137</v>
      </c>
      <c r="H306" s="4">
        <f t="shared" si="8"/>
        <v>0.15550721893491123</v>
      </c>
      <c r="I306" s="4">
        <f t="shared" si="9"/>
        <v>1.6172750769230769E-2</v>
      </c>
    </row>
    <row r="307" spans="1:9" s="1" customFormat="1" x14ac:dyDescent="0.35">
      <c r="A307" s="15" t="s">
        <v>990</v>
      </c>
      <c r="B307" s="1" t="s">
        <v>133</v>
      </c>
      <c r="C307" s="2" t="s">
        <v>134</v>
      </c>
      <c r="D307" s="2" t="s">
        <v>138</v>
      </c>
      <c r="E307" s="5">
        <v>572</v>
      </c>
      <c r="F307" s="14">
        <v>27</v>
      </c>
      <c r="G307" s="4" t="s">
        <v>137</v>
      </c>
      <c r="H307" s="4">
        <f t="shared" si="8"/>
        <v>0.16045031550068586</v>
      </c>
      <c r="I307" s="4">
        <f t="shared" si="9"/>
        <v>1.6686832812071329E-2</v>
      </c>
    </row>
    <row r="308" spans="1:9" s="1" customFormat="1" x14ac:dyDescent="0.35">
      <c r="A308" s="15" t="s">
        <v>990</v>
      </c>
      <c r="B308" s="1" t="s">
        <v>133</v>
      </c>
      <c r="C308" s="2" t="s">
        <v>134</v>
      </c>
      <c r="D308" s="2" t="s">
        <v>138</v>
      </c>
      <c r="E308" s="5">
        <v>564</v>
      </c>
      <c r="F308" s="14">
        <v>23.4</v>
      </c>
      <c r="G308" s="4" t="s">
        <v>137</v>
      </c>
      <c r="H308" s="4">
        <f t="shared" si="8"/>
        <v>0.20477909270216965</v>
      </c>
      <c r="I308" s="4">
        <f t="shared" si="9"/>
        <v>2.1297025641025643E-2</v>
      </c>
    </row>
    <row r="309" spans="1:9" s="1" customFormat="1" x14ac:dyDescent="0.35">
      <c r="A309" s="15" t="s">
        <v>990</v>
      </c>
      <c r="B309" s="1" t="s">
        <v>133</v>
      </c>
      <c r="C309" s="2" t="s">
        <v>134</v>
      </c>
      <c r="D309" s="2" t="s">
        <v>248</v>
      </c>
      <c r="E309" s="5">
        <v>384</v>
      </c>
      <c r="F309" s="14">
        <v>21.1</v>
      </c>
      <c r="G309" s="4" t="s">
        <v>137</v>
      </c>
      <c r="H309" s="4">
        <f t="shared" si="8"/>
        <v>7.9489319646908196E-2</v>
      </c>
      <c r="I309" s="4">
        <f t="shared" si="9"/>
        <v>8.2668892432784507E-3</v>
      </c>
    </row>
    <row r="310" spans="1:9" s="1" customFormat="1" x14ac:dyDescent="0.35">
      <c r="A310" s="15" t="s">
        <v>990</v>
      </c>
      <c r="B310" s="1" t="s">
        <v>133</v>
      </c>
      <c r="C310" s="2" t="s">
        <v>134</v>
      </c>
      <c r="D310" s="2" t="s">
        <v>249</v>
      </c>
      <c r="E310" s="5">
        <v>472</v>
      </c>
      <c r="F310" s="14">
        <v>27.4</v>
      </c>
      <c r="G310" s="4" t="s">
        <v>137</v>
      </c>
      <c r="H310" s="4">
        <f t="shared" si="8"/>
        <v>8.7539666471309077E-2</v>
      </c>
      <c r="I310" s="4">
        <f t="shared" si="9"/>
        <v>9.1041253130161436E-3</v>
      </c>
    </row>
    <row r="311" spans="1:9" s="1" customFormat="1" x14ac:dyDescent="0.35">
      <c r="A311" s="15" t="s">
        <v>990</v>
      </c>
      <c r="B311" s="1" t="s">
        <v>133</v>
      </c>
      <c r="C311" s="2" t="s">
        <v>134</v>
      </c>
      <c r="D311" s="2" t="s">
        <v>250</v>
      </c>
      <c r="E311" s="5">
        <v>396</v>
      </c>
      <c r="F311" s="14">
        <v>18.8</v>
      </c>
      <c r="G311" s="4" t="s">
        <v>137</v>
      </c>
      <c r="H311" s="4">
        <f t="shared" si="8"/>
        <v>0.10981201901312811</v>
      </c>
      <c r="I311" s="4">
        <f t="shared" si="9"/>
        <v>1.1420449977365322E-2</v>
      </c>
    </row>
    <row r="312" spans="1:9" s="1" customFormat="1" x14ac:dyDescent="0.35">
      <c r="A312" s="15" t="s">
        <v>990</v>
      </c>
      <c r="B312" s="1" t="s">
        <v>133</v>
      </c>
      <c r="C312" s="2" t="s">
        <v>134</v>
      </c>
      <c r="D312" s="2" t="s">
        <v>251</v>
      </c>
      <c r="E312" s="5">
        <v>595</v>
      </c>
      <c r="F312" s="14">
        <v>29</v>
      </c>
      <c r="G312" s="4" t="s">
        <v>137</v>
      </c>
      <c r="H312" s="4">
        <f t="shared" si="8"/>
        <v>0.15654345645065398</v>
      </c>
      <c r="I312" s="4">
        <f t="shared" si="9"/>
        <v>1.6280519470868015E-2</v>
      </c>
    </row>
    <row r="313" spans="1:9" s="1" customFormat="1" x14ac:dyDescent="0.35">
      <c r="A313" s="15" t="s">
        <v>990</v>
      </c>
      <c r="B313" s="1" t="s">
        <v>133</v>
      </c>
      <c r="C313" s="2" t="s">
        <v>134</v>
      </c>
      <c r="D313" s="2" t="s">
        <v>251</v>
      </c>
      <c r="E313" s="5">
        <v>586</v>
      </c>
      <c r="F313" s="14">
        <v>26.5</v>
      </c>
      <c r="G313" s="4" t="s">
        <v>137</v>
      </c>
      <c r="H313" s="4">
        <f t="shared" si="8"/>
        <v>0.17909403346386615</v>
      </c>
      <c r="I313" s="4">
        <f t="shared" si="9"/>
        <v>1.8625779480242077E-2</v>
      </c>
    </row>
    <row r="314" spans="1:9" s="1" customFormat="1" x14ac:dyDescent="0.35">
      <c r="A314" s="15" t="s">
        <v>985</v>
      </c>
      <c r="B314" s="1" t="s">
        <v>133</v>
      </c>
      <c r="C314" s="2" t="s">
        <v>134</v>
      </c>
      <c r="D314" s="2" t="s">
        <v>139</v>
      </c>
      <c r="E314" s="5">
        <v>450</v>
      </c>
      <c r="F314" s="14">
        <v>25</v>
      </c>
      <c r="G314" s="4" t="s">
        <v>137</v>
      </c>
      <c r="H314" s="4">
        <f t="shared" si="8"/>
        <v>9.1124999999999998E-2</v>
      </c>
      <c r="I314" s="4">
        <f t="shared" si="9"/>
        <v>9.477000000000001E-3</v>
      </c>
    </row>
    <row r="315" spans="1:9" s="1" customFormat="1" x14ac:dyDescent="0.35">
      <c r="A315" s="15" t="s">
        <v>990</v>
      </c>
      <c r="B315" s="1" t="s">
        <v>133</v>
      </c>
      <c r="C315" s="2" t="s">
        <v>134</v>
      </c>
      <c r="D315" s="2" t="s">
        <v>139</v>
      </c>
      <c r="E315" s="5">
        <v>489</v>
      </c>
      <c r="F315" s="14">
        <v>25</v>
      </c>
      <c r="G315" s="4" t="s">
        <v>137</v>
      </c>
      <c r="H315" s="4">
        <f t="shared" si="8"/>
        <v>0.116930169</v>
      </c>
      <c r="I315" s="4">
        <f t="shared" si="9"/>
        <v>1.2160737575999999E-2</v>
      </c>
    </row>
    <row r="316" spans="1:9" s="1" customFormat="1" x14ac:dyDescent="0.35">
      <c r="A316" s="15" t="s">
        <v>990</v>
      </c>
      <c r="B316" s="1" t="s">
        <v>133</v>
      </c>
      <c r="C316" s="2" t="s">
        <v>134</v>
      </c>
      <c r="D316" s="2" t="s">
        <v>139</v>
      </c>
      <c r="E316" s="5">
        <v>438</v>
      </c>
      <c r="F316" s="14">
        <v>23</v>
      </c>
      <c r="G316" s="4" t="s">
        <v>137</v>
      </c>
      <c r="H316" s="4">
        <f t="shared" si="8"/>
        <v>9.9276550094517954E-2</v>
      </c>
      <c r="I316" s="4">
        <f t="shared" si="9"/>
        <v>1.0324761209829867E-2</v>
      </c>
    </row>
    <row r="317" spans="1:9" s="1" customFormat="1" x14ac:dyDescent="0.35">
      <c r="A317" s="15" t="s">
        <v>990</v>
      </c>
      <c r="B317" s="1" t="s">
        <v>133</v>
      </c>
      <c r="C317" s="2" t="s">
        <v>134</v>
      </c>
      <c r="D317" s="2" t="s">
        <v>139</v>
      </c>
      <c r="E317" s="5">
        <v>453</v>
      </c>
      <c r="F317" s="14">
        <v>23.1</v>
      </c>
      <c r="G317" s="4" t="s">
        <v>137</v>
      </c>
      <c r="H317" s="4">
        <f t="shared" si="8"/>
        <v>0.10888063965255523</v>
      </c>
      <c r="I317" s="4">
        <f t="shared" si="9"/>
        <v>1.1323586523865744E-2</v>
      </c>
    </row>
    <row r="318" spans="1:9" s="1" customFormat="1" x14ac:dyDescent="0.35">
      <c r="A318" s="15" t="s">
        <v>990</v>
      </c>
      <c r="B318" s="1" t="s">
        <v>133</v>
      </c>
      <c r="C318" s="2" t="s">
        <v>134</v>
      </c>
      <c r="D318" s="2" t="s">
        <v>139</v>
      </c>
      <c r="E318" s="5">
        <v>426</v>
      </c>
      <c r="F318" s="14">
        <v>20.100000000000001</v>
      </c>
      <c r="G318" s="4" t="s">
        <v>137</v>
      </c>
      <c r="H318" s="4">
        <f t="shared" si="8"/>
        <v>0.11959601247493873</v>
      </c>
      <c r="I318" s="4">
        <f t="shared" si="9"/>
        <v>1.2437985297393627E-2</v>
      </c>
    </row>
    <row r="319" spans="1:9" s="1" customFormat="1" x14ac:dyDescent="0.35">
      <c r="A319" s="15" t="s">
        <v>990</v>
      </c>
      <c r="B319" s="1" t="s">
        <v>133</v>
      </c>
      <c r="C319" s="2" t="s">
        <v>134</v>
      </c>
      <c r="D319" s="2" t="s">
        <v>139</v>
      </c>
      <c r="E319" s="5">
        <v>442</v>
      </c>
      <c r="F319" s="14">
        <v>24</v>
      </c>
      <c r="G319" s="4" t="s">
        <v>137</v>
      </c>
      <c r="H319" s="4">
        <f t="shared" si="8"/>
        <v>9.3696710069444453E-2</v>
      </c>
      <c r="I319" s="4">
        <f t="shared" si="9"/>
        <v>9.7444578472222227E-3</v>
      </c>
    </row>
    <row r="320" spans="1:9" s="1" customFormat="1" x14ac:dyDescent="0.35">
      <c r="A320" s="15" t="s">
        <v>990</v>
      </c>
      <c r="B320" s="1" t="s">
        <v>133</v>
      </c>
      <c r="C320" s="2" t="s">
        <v>134</v>
      </c>
      <c r="D320" s="2" t="s">
        <v>252</v>
      </c>
      <c r="E320" s="5">
        <v>435</v>
      </c>
      <c r="F320" s="14">
        <v>23.9</v>
      </c>
      <c r="G320" s="4" t="s">
        <v>137</v>
      </c>
      <c r="H320" s="4">
        <f t="shared" si="8"/>
        <v>9.0064156571138462E-2</v>
      </c>
      <c r="I320" s="4">
        <f t="shared" si="9"/>
        <v>9.3666722833984015E-3</v>
      </c>
    </row>
    <row r="321" spans="1:9" s="1" customFormat="1" x14ac:dyDescent="0.35">
      <c r="A321" s="15" t="s">
        <v>990</v>
      </c>
      <c r="B321" s="1" t="s">
        <v>133</v>
      </c>
      <c r="C321" s="2" t="s">
        <v>134</v>
      </c>
      <c r="D321" s="2" t="s">
        <v>252</v>
      </c>
      <c r="E321" s="5">
        <v>421</v>
      </c>
      <c r="F321" s="14">
        <v>25.2</v>
      </c>
      <c r="G321" s="4" t="s">
        <v>137</v>
      </c>
      <c r="H321" s="4">
        <f t="shared" si="8"/>
        <v>7.3438741063555052E-2</v>
      </c>
      <c r="I321" s="4">
        <f t="shared" si="9"/>
        <v>7.6376290706097246E-3</v>
      </c>
    </row>
    <row r="322" spans="1:9" s="1" customFormat="1" x14ac:dyDescent="0.35">
      <c r="A322" s="15" t="s">
        <v>990</v>
      </c>
      <c r="B322" s="1" t="s">
        <v>133</v>
      </c>
      <c r="C322" s="2" t="s">
        <v>134</v>
      </c>
      <c r="D322" s="2" t="s">
        <v>252</v>
      </c>
      <c r="E322" s="5">
        <v>443</v>
      </c>
      <c r="F322" s="14">
        <v>22.3</v>
      </c>
      <c r="G322" s="4" t="s">
        <v>137</v>
      </c>
      <c r="H322" s="4">
        <f t="shared" ref="H322:H385" si="10">(E322^3/F322^2)/(1.6*10^6)</f>
        <v>0.10926510059522612</v>
      </c>
      <c r="I322" s="4">
        <f t="shared" ref="I322:I385" si="11">(0.104*E322^3/F322^2)/(1.6*10^6)</f>
        <v>1.1363570461903517E-2</v>
      </c>
    </row>
    <row r="323" spans="1:9" s="1" customFormat="1" x14ac:dyDescent="0.35">
      <c r="A323" s="15" t="s">
        <v>990</v>
      </c>
      <c r="B323" s="1" t="s">
        <v>133</v>
      </c>
      <c r="C323" s="2" t="s">
        <v>134</v>
      </c>
      <c r="D323" s="2" t="s">
        <v>252</v>
      </c>
      <c r="E323" s="5">
        <v>474</v>
      </c>
      <c r="F323" s="14">
        <v>24.1</v>
      </c>
      <c r="G323" s="4" t="s">
        <v>137</v>
      </c>
      <c r="H323" s="4">
        <f t="shared" si="10"/>
        <v>0.11459903410753947</v>
      </c>
      <c r="I323" s="4">
        <f t="shared" si="11"/>
        <v>1.1918299547184104E-2</v>
      </c>
    </row>
    <row r="324" spans="1:9" s="1" customFormat="1" x14ac:dyDescent="0.35">
      <c r="A324" s="15" t="s">
        <v>990</v>
      </c>
      <c r="B324" s="1" t="s">
        <v>133</v>
      </c>
      <c r="C324" s="2" t="s">
        <v>134</v>
      </c>
      <c r="D324" s="2" t="s">
        <v>252</v>
      </c>
      <c r="E324" s="5">
        <v>441</v>
      </c>
      <c r="F324" s="14">
        <v>22.4</v>
      </c>
      <c r="G324" s="4" t="s">
        <v>137</v>
      </c>
      <c r="H324" s="4">
        <f t="shared" si="10"/>
        <v>0.10683160400390627</v>
      </c>
      <c r="I324" s="4">
        <f t="shared" si="11"/>
        <v>1.1110486816406251E-2</v>
      </c>
    </row>
    <row r="325" spans="1:9" s="1" customFormat="1" x14ac:dyDescent="0.35">
      <c r="A325" s="15" t="s">
        <v>990</v>
      </c>
      <c r="B325" s="1" t="s">
        <v>133</v>
      </c>
      <c r="C325" s="2" t="s">
        <v>134</v>
      </c>
      <c r="D325" s="2" t="s">
        <v>252</v>
      </c>
      <c r="E325" s="5">
        <v>468</v>
      </c>
      <c r="F325" s="14">
        <v>25.1</v>
      </c>
      <c r="G325" s="4" t="s">
        <v>137</v>
      </c>
      <c r="H325" s="4">
        <f t="shared" si="10"/>
        <v>0.10168810018888587</v>
      </c>
      <c r="I325" s="4">
        <f t="shared" si="11"/>
        <v>1.0575562419644129E-2</v>
      </c>
    </row>
    <row r="326" spans="1:9" s="1" customFormat="1" x14ac:dyDescent="0.35">
      <c r="A326" s="15" t="s">
        <v>990</v>
      </c>
      <c r="B326" s="1" t="s">
        <v>133</v>
      </c>
      <c r="C326" s="2" t="s">
        <v>134</v>
      </c>
      <c r="D326" s="2" t="s">
        <v>252</v>
      </c>
      <c r="E326" s="5">
        <v>426</v>
      </c>
      <c r="F326" s="14">
        <v>21.9</v>
      </c>
      <c r="G326" s="4" t="s">
        <v>137</v>
      </c>
      <c r="H326" s="4">
        <f t="shared" si="10"/>
        <v>0.10074432351285421</v>
      </c>
      <c r="I326" s="4">
        <f t="shared" si="11"/>
        <v>1.0477409645336836E-2</v>
      </c>
    </row>
    <row r="327" spans="1:9" s="1" customFormat="1" x14ac:dyDescent="0.35">
      <c r="A327" s="15" t="s">
        <v>990</v>
      </c>
      <c r="B327" s="1" t="s">
        <v>133</v>
      </c>
      <c r="C327" s="2" t="s">
        <v>134</v>
      </c>
      <c r="D327" s="2" t="s">
        <v>106</v>
      </c>
      <c r="E327" s="5">
        <v>558</v>
      </c>
      <c r="F327" s="14">
        <v>27.5</v>
      </c>
      <c r="G327" s="4" t="s">
        <v>137</v>
      </c>
      <c r="H327" s="4">
        <f t="shared" si="10"/>
        <v>0.14358769586776859</v>
      </c>
      <c r="I327" s="4">
        <f t="shared" si="11"/>
        <v>1.4933120370247932E-2</v>
      </c>
    </row>
    <row r="328" spans="1:9" s="1" customFormat="1" x14ac:dyDescent="0.35">
      <c r="A328" s="15" t="s">
        <v>990</v>
      </c>
      <c r="B328" s="1" t="s">
        <v>133</v>
      </c>
      <c r="C328" s="2" t="s">
        <v>134</v>
      </c>
      <c r="D328" s="2" t="s">
        <v>253</v>
      </c>
      <c r="E328" s="5">
        <v>340</v>
      </c>
      <c r="F328" s="14">
        <v>19.7</v>
      </c>
      <c r="G328" s="4" t="s">
        <v>137</v>
      </c>
      <c r="H328" s="4">
        <f t="shared" si="10"/>
        <v>6.3297173336081841E-2</v>
      </c>
      <c r="I328" s="4">
        <f t="shared" si="11"/>
        <v>6.5829060269525109E-3</v>
      </c>
    </row>
    <row r="329" spans="1:9" s="1" customFormat="1" x14ac:dyDescent="0.35">
      <c r="A329" s="15" t="s">
        <v>990</v>
      </c>
      <c r="B329" s="1" t="s">
        <v>133</v>
      </c>
      <c r="C329" s="2" t="s">
        <v>134</v>
      </c>
      <c r="D329" s="2" t="s">
        <v>253</v>
      </c>
      <c r="E329" s="5">
        <v>369</v>
      </c>
      <c r="F329" s="14">
        <v>15.4</v>
      </c>
      <c r="G329" s="4" t="s">
        <v>137</v>
      </c>
      <c r="H329" s="4">
        <f t="shared" si="10"/>
        <v>0.13240905137881598</v>
      </c>
      <c r="I329" s="4">
        <f t="shared" si="11"/>
        <v>1.377054134339686E-2</v>
      </c>
    </row>
    <row r="330" spans="1:9" s="1" customFormat="1" x14ac:dyDescent="0.35">
      <c r="A330" s="15" t="s">
        <v>990</v>
      </c>
      <c r="B330" s="1" t="s">
        <v>133</v>
      </c>
      <c r="C330" s="2" t="s">
        <v>134</v>
      </c>
      <c r="D330" s="2" t="s">
        <v>253</v>
      </c>
      <c r="E330" s="5">
        <v>345</v>
      </c>
      <c r="F330" s="14">
        <v>17.7</v>
      </c>
      <c r="G330" s="4" t="s">
        <v>137</v>
      </c>
      <c r="H330" s="4">
        <f t="shared" si="10"/>
        <v>8.1920155846021261E-2</v>
      </c>
      <c r="I330" s="4">
        <f t="shared" si="11"/>
        <v>8.5196962079862118E-3</v>
      </c>
    </row>
    <row r="331" spans="1:9" s="1" customFormat="1" x14ac:dyDescent="0.35">
      <c r="A331" s="15" t="s">
        <v>990</v>
      </c>
      <c r="B331" s="1" t="s">
        <v>133</v>
      </c>
      <c r="C331" s="2" t="s">
        <v>134</v>
      </c>
      <c r="D331" s="2" t="s">
        <v>253</v>
      </c>
      <c r="E331" s="5">
        <v>385</v>
      </c>
      <c r="F331" s="14">
        <v>16.5</v>
      </c>
      <c r="G331" s="4" t="s">
        <v>137</v>
      </c>
      <c r="H331" s="4">
        <f t="shared" si="10"/>
        <v>0.13100694444444444</v>
      </c>
      <c r="I331" s="4">
        <f t="shared" si="11"/>
        <v>1.3624722222222222E-2</v>
      </c>
    </row>
    <row r="332" spans="1:9" s="1" customFormat="1" x14ac:dyDescent="0.35">
      <c r="A332" s="15" t="s">
        <v>990</v>
      </c>
      <c r="B332" s="1" t="s">
        <v>133</v>
      </c>
      <c r="C332" s="2" t="s">
        <v>134</v>
      </c>
      <c r="D332" s="2" t="s">
        <v>253</v>
      </c>
      <c r="E332" s="5">
        <v>387</v>
      </c>
      <c r="F332" s="14">
        <v>21.2</v>
      </c>
      <c r="G332" s="4" t="s">
        <v>137</v>
      </c>
      <c r="H332" s="4">
        <f t="shared" si="10"/>
        <v>8.0601141142310428E-2</v>
      </c>
      <c r="I332" s="4">
        <f t="shared" si="11"/>
        <v>8.3825186788002836E-3</v>
      </c>
    </row>
    <row r="333" spans="1:9" s="1" customFormat="1" x14ac:dyDescent="0.35">
      <c r="A333" s="15" t="s">
        <v>985</v>
      </c>
      <c r="B333" s="1" t="s">
        <v>133</v>
      </c>
      <c r="C333" s="2" t="s">
        <v>134</v>
      </c>
      <c r="D333" s="2" t="s">
        <v>140</v>
      </c>
      <c r="E333" s="5">
        <v>430</v>
      </c>
      <c r="F333" s="14">
        <v>20</v>
      </c>
      <c r="G333" s="4" t="s">
        <v>137</v>
      </c>
      <c r="H333" s="4">
        <f t="shared" si="10"/>
        <v>0.12422968750000001</v>
      </c>
      <c r="I333" s="4">
        <f t="shared" si="11"/>
        <v>1.2919887499999999E-2</v>
      </c>
    </row>
    <row r="334" spans="1:9" s="1" customFormat="1" x14ac:dyDescent="0.35">
      <c r="A334" s="15" t="s">
        <v>984</v>
      </c>
      <c r="B334" s="1" t="s">
        <v>133</v>
      </c>
      <c r="C334" s="2" t="s">
        <v>134</v>
      </c>
      <c r="D334" s="2" t="s">
        <v>140</v>
      </c>
      <c r="E334" s="5">
        <v>420</v>
      </c>
      <c r="F334" s="14">
        <v>21</v>
      </c>
      <c r="G334" s="4" t="s">
        <v>137</v>
      </c>
      <c r="H334" s="4">
        <f t="shared" si="10"/>
        <v>0.105</v>
      </c>
      <c r="I334" s="4">
        <f t="shared" si="11"/>
        <v>1.0919999999999999E-2</v>
      </c>
    </row>
    <row r="335" spans="1:9" s="1" customFormat="1" x14ac:dyDescent="0.35">
      <c r="A335" s="15" t="s">
        <v>990</v>
      </c>
      <c r="B335" s="1" t="s">
        <v>133</v>
      </c>
      <c r="C335" s="2" t="s">
        <v>134</v>
      </c>
      <c r="D335" s="2" t="s">
        <v>140</v>
      </c>
      <c r="E335" s="5">
        <v>422</v>
      </c>
      <c r="F335" s="14">
        <v>21.4</v>
      </c>
      <c r="G335" s="4" t="s">
        <v>137</v>
      </c>
      <c r="H335" s="4">
        <f t="shared" si="10"/>
        <v>0.10256278932657875</v>
      </c>
      <c r="I335" s="4">
        <f t="shared" si="11"/>
        <v>1.0666530089964189E-2</v>
      </c>
    </row>
    <row r="336" spans="1:9" s="1" customFormat="1" x14ac:dyDescent="0.35">
      <c r="A336" s="15" t="s">
        <v>990</v>
      </c>
      <c r="B336" s="1" t="s">
        <v>133</v>
      </c>
      <c r="C336" s="2" t="s">
        <v>134</v>
      </c>
      <c r="D336" s="2" t="s">
        <v>254</v>
      </c>
      <c r="E336" s="5">
        <v>525</v>
      </c>
      <c r="F336" s="14">
        <v>27</v>
      </c>
      <c r="G336" s="4" t="s">
        <v>137</v>
      </c>
      <c r="H336" s="4">
        <f t="shared" si="10"/>
        <v>0.12405960648148148</v>
      </c>
      <c r="I336" s="4">
        <f t="shared" si="11"/>
        <v>1.2902199074074075E-2</v>
      </c>
    </row>
    <row r="337" spans="1:9" s="1" customFormat="1" x14ac:dyDescent="0.35">
      <c r="A337" s="15" t="s">
        <v>990</v>
      </c>
      <c r="B337" s="1" t="s">
        <v>133</v>
      </c>
      <c r="C337" s="2" t="s">
        <v>134</v>
      </c>
      <c r="D337" s="2" t="s">
        <v>255</v>
      </c>
      <c r="E337" s="5">
        <v>434</v>
      </c>
      <c r="F337" s="14">
        <v>22</v>
      </c>
      <c r="G337" s="4" t="s">
        <v>137</v>
      </c>
      <c r="H337" s="4">
        <f t="shared" si="10"/>
        <v>0.1055610847107438</v>
      </c>
      <c r="I337" s="4">
        <f t="shared" si="11"/>
        <v>1.0978352809917356E-2</v>
      </c>
    </row>
    <row r="338" spans="1:9" s="1" customFormat="1" x14ac:dyDescent="0.35">
      <c r="A338" s="15" t="s">
        <v>984</v>
      </c>
      <c r="B338" s="1" t="s">
        <v>133</v>
      </c>
      <c r="C338" s="2" t="s">
        <v>134</v>
      </c>
      <c r="D338" s="2" t="s">
        <v>256</v>
      </c>
      <c r="E338" s="5">
        <v>417</v>
      </c>
      <c r="F338" s="14">
        <v>20.5</v>
      </c>
      <c r="G338" s="4" t="s">
        <v>137</v>
      </c>
      <c r="H338" s="4">
        <f t="shared" si="10"/>
        <v>0.10784014425936943</v>
      </c>
      <c r="I338" s="4">
        <f t="shared" si="11"/>
        <v>1.1215375002974419E-2</v>
      </c>
    </row>
    <row r="339" spans="1:9" s="1" customFormat="1" x14ac:dyDescent="0.35">
      <c r="A339" s="15" t="s">
        <v>990</v>
      </c>
      <c r="B339" s="1" t="s">
        <v>133</v>
      </c>
      <c r="C339" s="2" t="s">
        <v>134</v>
      </c>
      <c r="D339" s="2" t="s">
        <v>256</v>
      </c>
      <c r="E339" s="5">
        <v>408</v>
      </c>
      <c r="F339" s="14">
        <v>20</v>
      </c>
      <c r="G339" s="4" t="s">
        <v>137</v>
      </c>
      <c r="H339" s="4">
        <f t="shared" si="10"/>
        <v>0.1061208</v>
      </c>
      <c r="I339" s="4">
        <f t="shared" si="11"/>
        <v>1.10365632E-2</v>
      </c>
    </row>
    <row r="340" spans="1:9" s="1" customFormat="1" x14ac:dyDescent="0.35">
      <c r="A340" s="15" t="s">
        <v>990</v>
      </c>
      <c r="B340" s="1" t="s">
        <v>133</v>
      </c>
      <c r="C340" s="2" t="s">
        <v>134</v>
      </c>
      <c r="D340" s="2" t="s">
        <v>256</v>
      </c>
      <c r="E340" s="5">
        <v>438</v>
      </c>
      <c r="F340" s="14">
        <v>22.4</v>
      </c>
      <c r="G340" s="4" t="s">
        <v>137</v>
      </c>
      <c r="H340" s="4">
        <f t="shared" si="10"/>
        <v>0.10466616509885206</v>
      </c>
      <c r="I340" s="4">
        <f t="shared" si="11"/>
        <v>1.0885281170280614E-2</v>
      </c>
    </row>
    <row r="341" spans="1:9" s="1" customFormat="1" x14ac:dyDescent="0.35">
      <c r="A341" s="15" t="s">
        <v>990</v>
      </c>
      <c r="B341" s="1" t="s">
        <v>133</v>
      </c>
      <c r="C341" s="2" t="s">
        <v>134</v>
      </c>
      <c r="D341" s="2" t="s">
        <v>256</v>
      </c>
      <c r="E341" s="5">
        <v>351</v>
      </c>
      <c r="F341" s="14">
        <v>20</v>
      </c>
      <c r="G341" s="4" t="s">
        <v>137</v>
      </c>
      <c r="H341" s="4">
        <f t="shared" si="10"/>
        <v>6.75680484375E-2</v>
      </c>
      <c r="I341" s="4">
        <f t="shared" si="11"/>
        <v>7.0270770374999993E-3</v>
      </c>
    </row>
    <row r="342" spans="1:9" s="1" customFormat="1" x14ac:dyDescent="0.35">
      <c r="A342" s="15" t="s">
        <v>990</v>
      </c>
      <c r="B342" s="1" t="s">
        <v>133</v>
      </c>
      <c r="C342" s="2" t="s">
        <v>134</v>
      </c>
      <c r="D342" s="2" t="s">
        <v>256</v>
      </c>
      <c r="E342" s="5">
        <v>426</v>
      </c>
      <c r="F342" s="14">
        <v>20.5</v>
      </c>
      <c r="G342" s="4" t="s">
        <v>137</v>
      </c>
      <c r="H342" s="4">
        <f t="shared" si="10"/>
        <v>0.11497438429506246</v>
      </c>
      <c r="I342" s="4">
        <f t="shared" si="11"/>
        <v>1.1957335966686496E-2</v>
      </c>
    </row>
    <row r="343" spans="1:9" s="1" customFormat="1" x14ac:dyDescent="0.35">
      <c r="A343" s="15" t="s">
        <v>990</v>
      </c>
      <c r="B343" s="1" t="s">
        <v>133</v>
      </c>
      <c r="C343" s="2" t="s">
        <v>134</v>
      </c>
      <c r="D343" s="2" t="s">
        <v>257</v>
      </c>
      <c r="E343" s="5">
        <v>441</v>
      </c>
      <c r="F343" s="14">
        <v>25.1</v>
      </c>
      <c r="G343" s="4" t="s">
        <v>137</v>
      </c>
      <c r="H343" s="4">
        <f t="shared" si="10"/>
        <v>8.5084086958937155E-2</v>
      </c>
      <c r="I343" s="4">
        <f t="shared" si="11"/>
        <v>8.8487450437294609E-3</v>
      </c>
    </row>
    <row r="344" spans="1:9" s="1" customFormat="1" x14ac:dyDescent="0.35">
      <c r="A344" s="15" t="s">
        <v>990</v>
      </c>
      <c r="B344" s="1" t="s">
        <v>133</v>
      </c>
      <c r="C344" s="2" t="s">
        <v>134</v>
      </c>
      <c r="D344" s="2" t="s">
        <v>257</v>
      </c>
      <c r="E344" s="5">
        <v>480</v>
      </c>
      <c r="F344" s="14">
        <v>26.2</v>
      </c>
      <c r="G344" s="4" t="s">
        <v>137</v>
      </c>
      <c r="H344" s="4">
        <f t="shared" si="10"/>
        <v>0.10069343278363732</v>
      </c>
      <c r="I344" s="4">
        <f t="shared" si="11"/>
        <v>1.0472117009498282E-2</v>
      </c>
    </row>
    <row r="345" spans="1:9" s="1" customFormat="1" x14ac:dyDescent="0.35">
      <c r="A345" s="15" t="s">
        <v>990</v>
      </c>
      <c r="B345" s="1" t="s">
        <v>133</v>
      </c>
      <c r="C345" s="2" t="s">
        <v>134</v>
      </c>
      <c r="D345" s="2" t="s">
        <v>258</v>
      </c>
      <c r="E345" s="5">
        <v>457</v>
      </c>
      <c r="F345" s="14">
        <v>24</v>
      </c>
      <c r="G345" s="4" t="s">
        <v>137</v>
      </c>
      <c r="H345" s="4">
        <f t="shared" si="10"/>
        <v>0.10356336046006945</v>
      </c>
      <c r="I345" s="4">
        <f t="shared" si="11"/>
        <v>1.0770589487847222E-2</v>
      </c>
    </row>
    <row r="346" spans="1:9" s="1" customFormat="1" x14ac:dyDescent="0.35">
      <c r="A346" s="15" t="s">
        <v>990</v>
      </c>
      <c r="B346" s="1" t="s">
        <v>133</v>
      </c>
      <c r="C346" s="2" t="s">
        <v>134</v>
      </c>
      <c r="D346" s="2" t="s">
        <v>258</v>
      </c>
      <c r="E346" s="5">
        <v>464</v>
      </c>
      <c r="F346" s="14">
        <v>22.5</v>
      </c>
      <c r="G346" s="4" t="s">
        <v>137</v>
      </c>
      <c r="H346" s="4">
        <f t="shared" si="10"/>
        <v>0.12333005432098766</v>
      </c>
      <c r="I346" s="4">
        <f t="shared" si="11"/>
        <v>1.2826325649382714E-2</v>
      </c>
    </row>
    <row r="347" spans="1:9" s="1" customFormat="1" x14ac:dyDescent="0.35">
      <c r="A347" s="15" t="s">
        <v>990</v>
      </c>
      <c r="B347" s="1" t="s">
        <v>133</v>
      </c>
      <c r="C347" s="2" t="s">
        <v>134</v>
      </c>
      <c r="D347" s="2" t="s">
        <v>258</v>
      </c>
      <c r="E347" s="5">
        <v>477</v>
      </c>
      <c r="F347" s="14">
        <v>22.6</v>
      </c>
      <c r="G347" s="4" t="s">
        <v>137</v>
      </c>
      <c r="H347" s="4">
        <f t="shared" si="10"/>
        <v>0.13280617731419844</v>
      </c>
      <c r="I347" s="4">
        <f t="shared" si="11"/>
        <v>1.3811842440676637E-2</v>
      </c>
    </row>
    <row r="348" spans="1:9" s="1" customFormat="1" x14ac:dyDescent="0.35">
      <c r="A348" s="15" t="s">
        <v>990</v>
      </c>
      <c r="B348" s="1" t="s">
        <v>133</v>
      </c>
      <c r="C348" s="2" t="s">
        <v>134</v>
      </c>
      <c r="D348" s="2" t="s">
        <v>259</v>
      </c>
      <c r="E348" s="5">
        <v>480</v>
      </c>
      <c r="F348" s="14">
        <v>23</v>
      </c>
      <c r="G348" s="4" t="s">
        <v>137</v>
      </c>
      <c r="H348" s="4">
        <f t="shared" si="10"/>
        <v>0.1306616257088847</v>
      </c>
      <c r="I348" s="4">
        <f t="shared" si="11"/>
        <v>1.3588809073724008E-2</v>
      </c>
    </row>
    <row r="349" spans="1:9" s="1" customFormat="1" x14ac:dyDescent="0.35">
      <c r="A349" s="15" t="s">
        <v>990</v>
      </c>
      <c r="B349" s="1" t="s">
        <v>133</v>
      </c>
      <c r="C349" s="2" t="s">
        <v>134</v>
      </c>
      <c r="D349" s="2" t="s">
        <v>260</v>
      </c>
      <c r="E349" s="5">
        <v>367</v>
      </c>
      <c r="F349" s="14">
        <v>22.6</v>
      </c>
      <c r="G349" s="4" t="s">
        <v>137</v>
      </c>
      <c r="H349" s="4">
        <f t="shared" si="10"/>
        <v>6.0486900648053878E-2</v>
      </c>
      <c r="I349" s="4">
        <f t="shared" si="11"/>
        <v>6.2906376673976024E-3</v>
      </c>
    </row>
    <row r="350" spans="1:9" s="1" customFormat="1" x14ac:dyDescent="0.35">
      <c r="A350" s="15" t="s">
        <v>990</v>
      </c>
      <c r="B350" s="1" t="s">
        <v>133</v>
      </c>
      <c r="C350" s="2" t="s">
        <v>134</v>
      </c>
      <c r="D350" s="2" t="s">
        <v>260</v>
      </c>
      <c r="E350" s="5">
        <v>402</v>
      </c>
      <c r="F350" s="14">
        <v>24.6</v>
      </c>
      <c r="G350" s="4" t="s">
        <v>137</v>
      </c>
      <c r="H350" s="4">
        <f t="shared" si="10"/>
        <v>6.7094660916121346E-2</v>
      </c>
      <c r="I350" s="4">
        <f t="shared" si="11"/>
        <v>6.9778447352766195E-3</v>
      </c>
    </row>
    <row r="351" spans="1:9" s="1" customFormat="1" x14ac:dyDescent="0.35">
      <c r="A351" s="15" t="s">
        <v>990</v>
      </c>
      <c r="B351" s="1" t="s">
        <v>133</v>
      </c>
      <c r="C351" s="2" t="s">
        <v>134</v>
      </c>
      <c r="D351" s="2" t="s">
        <v>260</v>
      </c>
      <c r="E351" s="5">
        <v>391</v>
      </c>
      <c r="F351" s="14">
        <v>22.5</v>
      </c>
      <c r="G351" s="4" t="s">
        <v>137</v>
      </c>
      <c r="H351" s="4">
        <f t="shared" si="10"/>
        <v>7.3798112345679012E-2</v>
      </c>
      <c r="I351" s="4">
        <f t="shared" si="11"/>
        <v>7.6750036839506172E-3</v>
      </c>
    </row>
    <row r="352" spans="1:9" s="1" customFormat="1" x14ac:dyDescent="0.35">
      <c r="A352" s="15" t="s">
        <v>990</v>
      </c>
      <c r="B352" s="1" t="s">
        <v>133</v>
      </c>
      <c r="C352" s="2" t="s">
        <v>134</v>
      </c>
      <c r="D352" s="2" t="s">
        <v>261</v>
      </c>
      <c r="E352" s="5">
        <v>389</v>
      </c>
      <c r="F352" s="14">
        <v>19.100000000000001</v>
      </c>
      <c r="G352" s="4" t="s">
        <v>137</v>
      </c>
      <c r="H352" s="4">
        <f t="shared" si="10"/>
        <v>0.1008467918231408</v>
      </c>
      <c r="I352" s="4">
        <f t="shared" si="11"/>
        <v>1.0488066349606643E-2</v>
      </c>
    </row>
    <row r="353" spans="1:9" s="1" customFormat="1" x14ac:dyDescent="0.35">
      <c r="A353" s="15" t="s">
        <v>990</v>
      </c>
      <c r="B353" s="1" t="s">
        <v>133</v>
      </c>
      <c r="C353" s="2" t="s">
        <v>134</v>
      </c>
      <c r="D353" s="2" t="s">
        <v>261</v>
      </c>
      <c r="E353" s="5">
        <v>402</v>
      </c>
      <c r="F353" s="14">
        <v>22.4</v>
      </c>
      <c r="G353" s="4" t="s">
        <v>137</v>
      </c>
      <c r="H353" s="4">
        <f t="shared" si="10"/>
        <v>8.0921167490433682E-2</v>
      </c>
      <c r="I353" s="4">
        <f t="shared" si="11"/>
        <v>8.415801419005102E-3</v>
      </c>
    </row>
    <row r="354" spans="1:9" s="1" customFormat="1" x14ac:dyDescent="0.35">
      <c r="A354" s="15" t="s">
        <v>990</v>
      </c>
      <c r="B354" s="1" t="s">
        <v>133</v>
      </c>
      <c r="C354" s="2" t="s">
        <v>134</v>
      </c>
      <c r="D354" s="2" t="s">
        <v>261</v>
      </c>
      <c r="E354" s="5">
        <v>419</v>
      </c>
      <c r="F354" s="14">
        <v>23</v>
      </c>
      <c r="G354" s="4" t="s">
        <v>137</v>
      </c>
      <c r="H354" s="4">
        <f t="shared" si="10"/>
        <v>8.6909332466918718E-2</v>
      </c>
      <c r="I354" s="4">
        <f t="shared" si="11"/>
        <v>9.0385705765595459E-3</v>
      </c>
    </row>
    <row r="355" spans="1:9" s="1" customFormat="1" x14ac:dyDescent="0.35">
      <c r="A355" s="15" t="s">
        <v>990</v>
      </c>
      <c r="B355" s="1" t="s">
        <v>133</v>
      </c>
      <c r="C355" s="2" t="s">
        <v>134</v>
      </c>
      <c r="D355" s="2" t="s">
        <v>261</v>
      </c>
      <c r="E355" s="5">
        <v>377</v>
      </c>
      <c r="F355" s="14">
        <v>23.8</v>
      </c>
      <c r="G355" s="4" t="s">
        <v>137</v>
      </c>
      <c r="H355" s="4">
        <f t="shared" si="10"/>
        <v>5.9122141135866106E-2</v>
      </c>
      <c r="I355" s="4">
        <f t="shared" si="11"/>
        <v>6.1487026781300745E-3</v>
      </c>
    </row>
    <row r="356" spans="1:9" s="1" customFormat="1" x14ac:dyDescent="0.35">
      <c r="A356" s="15" t="s">
        <v>985</v>
      </c>
      <c r="B356" s="1" t="s">
        <v>133</v>
      </c>
      <c r="C356" s="2" t="s">
        <v>134</v>
      </c>
      <c r="D356" s="2" t="s">
        <v>141</v>
      </c>
      <c r="E356" s="5">
        <v>530</v>
      </c>
      <c r="F356" s="14">
        <v>25</v>
      </c>
      <c r="G356" s="4" t="s">
        <v>137</v>
      </c>
      <c r="H356" s="4">
        <f t="shared" si="10"/>
        <v>0.14887700000000001</v>
      </c>
      <c r="I356" s="4">
        <f t="shared" si="11"/>
        <v>1.5483208E-2</v>
      </c>
    </row>
    <row r="357" spans="1:9" s="1" customFormat="1" x14ac:dyDescent="0.35">
      <c r="A357" s="15" t="s">
        <v>984</v>
      </c>
      <c r="B357" s="1" t="s">
        <v>133</v>
      </c>
      <c r="C357" s="2" t="s">
        <v>134</v>
      </c>
      <c r="D357" s="2" t="s">
        <v>141</v>
      </c>
      <c r="E357" s="5">
        <v>449</v>
      </c>
      <c r="F357" s="14">
        <v>23.9</v>
      </c>
      <c r="G357" s="4" t="s">
        <v>137</v>
      </c>
      <c r="H357" s="4">
        <f t="shared" si="10"/>
        <v>9.9042874993435004E-2</v>
      </c>
      <c r="I357" s="4">
        <f t="shared" si="11"/>
        <v>1.030045899931724E-2</v>
      </c>
    </row>
    <row r="358" spans="1:9" s="1" customFormat="1" x14ac:dyDescent="0.35">
      <c r="A358" s="15" t="s">
        <v>984</v>
      </c>
      <c r="B358" s="1" t="s">
        <v>133</v>
      </c>
      <c r="C358" s="2" t="s">
        <v>134</v>
      </c>
      <c r="D358" s="2" t="s">
        <v>141</v>
      </c>
      <c r="E358" s="5">
        <v>543</v>
      </c>
      <c r="F358" s="14">
        <v>26.2</v>
      </c>
      <c r="G358" s="4" t="s">
        <v>137</v>
      </c>
      <c r="H358" s="4">
        <f t="shared" si="10"/>
        <v>0.14577294355661094</v>
      </c>
      <c r="I358" s="4">
        <f t="shared" si="11"/>
        <v>1.5160386129887538E-2</v>
      </c>
    </row>
    <row r="359" spans="1:9" s="1" customFormat="1" x14ac:dyDescent="0.35">
      <c r="A359" s="15" t="s">
        <v>990</v>
      </c>
      <c r="B359" s="1" t="s">
        <v>133</v>
      </c>
      <c r="C359" s="2" t="s">
        <v>134</v>
      </c>
      <c r="D359" s="2" t="s">
        <v>141</v>
      </c>
      <c r="E359" s="5">
        <v>506</v>
      </c>
      <c r="F359" s="14">
        <v>23.6</v>
      </c>
      <c r="G359" s="4" t="s">
        <v>137</v>
      </c>
      <c r="H359" s="4">
        <f t="shared" si="10"/>
        <v>0.14538096990807239</v>
      </c>
      <c r="I359" s="4">
        <f t="shared" si="11"/>
        <v>1.5119620870439528E-2</v>
      </c>
    </row>
    <row r="360" spans="1:9" s="1" customFormat="1" x14ac:dyDescent="0.35">
      <c r="A360" s="15" t="s">
        <v>990</v>
      </c>
      <c r="B360" s="1" t="s">
        <v>133</v>
      </c>
      <c r="C360" s="2" t="s">
        <v>134</v>
      </c>
      <c r="D360" s="2" t="s">
        <v>141</v>
      </c>
      <c r="E360" s="5">
        <v>552</v>
      </c>
      <c r="F360" s="14">
        <v>25.2</v>
      </c>
      <c r="G360" s="4" t="s">
        <v>137</v>
      </c>
      <c r="H360" s="4">
        <f t="shared" si="10"/>
        <v>0.1655374149659864</v>
      </c>
      <c r="I360" s="4">
        <f t="shared" si="11"/>
        <v>1.7215891156462586E-2</v>
      </c>
    </row>
    <row r="361" spans="1:9" s="1" customFormat="1" x14ac:dyDescent="0.35">
      <c r="A361" s="15" t="s">
        <v>990</v>
      </c>
      <c r="B361" s="1" t="s">
        <v>133</v>
      </c>
      <c r="C361" s="2" t="s">
        <v>134</v>
      </c>
      <c r="D361" s="2" t="s">
        <v>141</v>
      </c>
      <c r="E361" s="5">
        <v>526</v>
      </c>
      <c r="F361" s="14">
        <v>24.9</v>
      </c>
      <c r="G361" s="4" t="s">
        <v>137</v>
      </c>
      <c r="H361" s="4">
        <f t="shared" si="10"/>
        <v>0.14670285156691024</v>
      </c>
      <c r="I361" s="4">
        <f t="shared" si="11"/>
        <v>1.5257096562958664E-2</v>
      </c>
    </row>
    <row r="362" spans="1:9" s="1" customFormat="1" x14ac:dyDescent="0.35">
      <c r="A362" s="15" t="s">
        <v>990</v>
      </c>
      <c r="B362" s="1" t="s">
        <v>133</v>
      </c>
      <c r="C362" s="2" t="s">
        <v>134</v>
      </c>
      <c r="D362" s="2" t="s">
        <v>141</v>
      </c>
      <c r="E362" s="5">
        <v>522</v>
      </c>
      <c r="F362" s="14">
        <v>25</v>
      </c>
      <c r="G362" s="4" t="s">
        <v>137</v>
      </c>
      <c r="H362" s="4">
        <f t="shared" si="10"/>
        <v>0.14223664799999999</v>
      </c>
      <c r="I362" s="4">
        <f t="shared" si="11"/>
        <v>1.4792611391999999E-2</v>
      </c>
    </row>
    <row r="363" spans="1:9" s="1" customFormat="1" x14ac:dyDescent="0.35">
      <c r="A363" s="15" t="s">
        <v>990</v>
      </c>
      <c r="B363" s="1" t="s">
        <v>133</v>
      </c>
      <c r="C363" s="2" t="s">
        <v>134</v>
      </c>
      <c r="D363" s="2" t="s">
        <v>141</v>
      </c>
      <c r="E363" s="5">
        <v>543</v>
      </c>
      <c r="F363" s="14">
        <v>26</v>
      </c>
      <c r="G363" s="4" t="s">
        <v>137</v>
      </c>
      <c r="H363" s="4">
        <f t="shared" si="10"/>
        <v>0.14802422984467456</v>
      </c>
      <c r="I363" s="4">
        <f t="shared" si="11"/>
        <v>1.5394519903846153E-2</v>
      </c>
    </row>
    <row r="364" spans="1:9" s="1" customFormat="1" x14ac:dyDescent="0.35">
      <c r="A364" s="15" t="s">
        <v>990</v>
      </c>
      <c r="B364" s="1" t="s">
        <v>133</v>
      </c>
      <c r="C364" s="2" t="s">
        <v>134</v>
      </c>
      <c r="D364" s="2" t="s">
        <v>141</v>
      </c>
      <c r="E364" s="5">
        <v>547</v>
      </c>
      <c r="F364" s="14">
        <v>23.7</v>
      </c>
      <c r="G364" s="4" t="s">
        <v>137</v>
      </c>
      <c r="H364" s="4">
        <f t="shared" si="10"/>
        <v>0.18211482646121527</v>
      </c>
      <c r="I364" s="4">
        <f t="shared" si="11"/>
        <v>1.8939941951966389E-2</v>
      </c>
    </row>
    <row r="365" spans="1:9" s="1" customFormat="1" x14ac:dyDescent="0.35">
      <c r="A365" s="15" t="s">
        <v>990</v>
      </c>
      <c r="B365" s="1" t="s">
        <v>133</v>
      </c>
      <c r="C365" s="2" t="s">
        <v>134</v>
      </c>
      <c r="D365" s="2" t="s">
        <v>263</v>
      </c>
      <c r="E365" s="5">
        <v>463</v>
      </c>
      <c r="F365" s="14">
        <v>24.7</v>
      </c>
      <c r="G365" s="4" t="s">
        <v>137</v>
      </c>
      <c r="H365" s="4">
        <f t="shared" si="10"/>
        <v>0.10167848903440477</v>
      </c>
      <c r="I365" s="4">
        <f t="shared" si="11"/>
        <v>1.0574562859578095E-2</v>
      </c>
    </row>
    <row r="366" spans="1:9" s="1" customFormat="1" x14ac:dyDescent="0.35">
      <c r="A366" s="15" t="s">
        <v>990</v>
      </c>
      <c r="B366" s="1" t="s">
        <v>133</v>
      </c>
      <c r="C366" s="2" t="s">
        <v>134</v>
      </c>
      <c r="D366" s="2" t="s">
        <v>263</v>
      </c>
      <c r="E366" s="5">
        <v>435</v>
      </c>
      <c r="F366" s="14">
        <v>24.6</v>
      </c>
      <c r="G366" s="4" t="s">
        <v>137</v>
      </c>
      <c r="H366" s="4">
        <f t="shared" si="10"/>
        <v>8.5011479402141571E-2</v>
      </c>
      <c r="I366" s="4">
        <f t="shared" si="11"/>
        <v>8.8411938578227232E-3</v>
      </c>
    </row>
    <row r="367" spans="1:9" s="1" customFormat="1" x14ac:dyDescent="0.35">
      <c r="A367" s="15" t="s">
        <v>990</v>
      </c>
      <c r="B367" s="1" t="s">
        <v>133</v>
      </c>
      <c r="C367" s="2" t="s">
        <v>134</v>
      </c>
      <c r="D367" s="2" t="s">
        <v>263</v>
      </c>
      <c r="E367" s="5">
        <v>489</v>
      </c>
      <c r="F367" s="14">
        <v>27.7</v>
      </c>
      <c r="G367" s="4" t="s">
        <v>137</v>
      </c>
      <c r="H367" s="4">
        <f t="shared" si="10"/>
        <v>9.524606814242334E-2</v>
      </c>
      <c r="I367" s="4">
        <f t="shared" si="11"/>
        <v>9.9055910868120264E-3</v>
      </c>
    </row>
    <row r="368" spans="1:9" s="1" customFormat="1" x14ac:dyDescent="0.35">
      <c r="A368" s="15" t="s">
        <v>990</v>
      </c>
      <c r="B368" s="1" t="s">
        <v>133</v>
      </c>
      <c r="C368" s="2" t="s">
        <v>134</v>
      </c>
      <c r="D368" s="2" t="s">
        <v>263</v>
      </c>
      <c r="E368" s="5">
        <v>403</v>
      </c>
      <c r="F368" s="14">
        <v>23.1</v>
      </c>
      <c r="G368" s="4" t="s">
        <v>137</v>
      </c>
      <c r="H368" s="4">
        <f t="shared" si="10"/>
        <v>7.6660420297595622E-2</v>
      </c>
      <c r="I368" s="4">
        <f t="shared" si="11"/>
        <v>7.9726837109499425E-3</v>
      </c>
    </row>
    <row r="369" spans="1:9" s="1" customFormat="1" x14ac:dyDescent="0.35">
      <c r="A369" s="15" t="s">
        <v>990</v>
      </c>
      <c r="B369" s="1" t="s">
        <v>133</v>
      </c>
      <c r="C369" s="2" t="s">
        <v>134</v>
      </c>
      <c r="D369" s="2" t="s">
        <v>264</v>
      </c>
      <c r="E369" s="5">
        <v>450</v>
      </c>
      <c r="F369" s="14">
        <v>23</v>
      </c>
      <c r="G369" s="4" t="s">
        <v>137</v>
      </c>
      <c r="H369" s="4">
        <f t="shared" si="10"/>
        <v>0.10766186200378072</v>
      </c>
      <c r="I369" s="4">
        <f t="shared" si="11"/>
        <v>1.1196833648393195E-2</v>
      </c>
    </row>
    <row r="370" spans="1:9" s="1" customFormat="1" x14ac:dyDescent="0.35">
      <c r="A370" s="15" t="s">
        <v>990</v>
      </c>
      <c r="B370" s="1" t="s">
        <v>133</v>
      </c>
      <c r="C370" s="2" t="s">
        <v>134</v>
      </c>
      <c r="D370" s="2" t="s">
        <v>264</v>
      </c>
      <c r="E370" s="5">
        <v>385</v>
      </c>
      <c r="F370" s="14">
        <v>24</v>
      </c>
      <c r="G370" s="4" t="s">
        <v>137</v>
      </c>
      <c r="H370" s="4">
        <f t="shared" si="10"/>
        <v>6.1921251085069441E-2</v>
      </c>
      <c r="I370" s="4">
        <f t="shared" si="11"/>
        <v>6.4398101128472218E-3</v>
      </c>
    </row>
    <row r="371" spans="1:9" s="1" customFormat="1" x14ac:dyDescent="0.35">
      <c r="A371" s="15" t="s">
        <v>990</v>
      </c>
      <c r="B371" s="1" t="s">
        <v>133</v>
      </c>
      <c r="C371" s="2" t="s">
        <v>134</v>
      </c>
      <c r="D371" s="2" t="s">
        <v>264</v>
      </c>
      <c r="E371" s="5">
        <v>432</v>
      </c>
      <c r="F371" s="14">
        <v>22.4</v>
      </c>
      <c r="G371" s="4" t="s">
        <v>137</v>
      </c>
      <c r="H371" s="4">
        <f t="shared" si="10"/>
        <v>0.10042346938775512</v>
      </c>
      <c r="I371" s="4">
        <f t="shared" si="11"/>
        <v>1.0444040816326531E-2</v>
      </c>
    </row>
    <row r="372" spans="1:9" s="1" customFormat="1" x14ac:dyDescent="0.35">
      <c r="A372" s="15" t="s">
        <v>990</v>
      </c>
      <c r="B372" s="1" t="s">
        <v>133</v>
      </c>
      <c r="C372" s="2" t="s">
        <v>134</v>
      </c>
      <c r="D372" s="2" t="s">
        <v>264</v>
      </c>
      <c r="E372" s="5">
        <v>436</v>
      </c>
      <c r="F372" s="14">
        <v>23.9</v>
      </c>
      <c r="G372" s="4" t="s">
        <v>137</v>
      </c>
      <c r="H372" s="4">
        <f t="shared" si="10"/>
        <v>9.0686717669508601E-2</v>
      </c>
      <c r="I372" s="4">
        <f t="shared" si="11"/>
        <v>9.4314186376288946E-3</v>
      </c>
    </row>
    <row r="373" spans="1:9" s="1" customFormat="1" x14ac:dyDescent="0.35">
      <c r="A373" s="15" t="s">
        <v>990</v>
      </c>
      <c r="B373" s="1" t="s">
        <v>133</v>
      </c>
      <c r="C373" s="2" t="s">
        <v>134</v>
      </c>
      <c r="D373" s="2" t="s">
        <v>265</v>
      </c>
      <c r="E373" s="5">
        <v>423</v>
      </c>
      <c r="F373" s="14">
        <v>17</v>
      </c>
      <c r="G373" s="4" t="s">
        <v>137</v>
      </c>
      <c r="H373" s="4">
        <f t="shared" si="10"/>
        <v>0.16368288711072665</v>
      </c>
      <c r="I373" s="4">
        <f t="shared" si="11"/>
        <v>1.7023020259515572E-2</v>
      </c>
    </row>
    <row r="374" spans="1:9" s="1" customFormat="1" x14ac:dyDescent="0.35">
      <c r="A374" s="15" t="s">
        <v>985</v>
      </c>
      <c r="B374" s="1" t="s">
        <v>133</v>
      </c>
      <c r="C374" s="2" t="s">
        <v>134</v>
      </c>
      <c r="D374" s="2" t="s">
        <v>142</v>
      </c>
      <c r="E374" s="5">
        <v>470</v>
      </c>
      <c r="F374" s="14">
        <v>24</v>
      </c>
      <c r="G374" s="4" t="s">
        <v>137</v>
      </c>
      <c r="H374" s="4">
        <f t="shared" si="10"/>
        <v>0.11265516493055555</v>
      </c>
      <c r="I374" s="4">
        <f t="shared" si="11"/>
        <v>1.1716137152777778E-2</v>
      </c>
    </row>
    <row r="375" spans="1:9" s="1" customFormat="1" x14ac:dyDescent="0.35">
      <c r="A375" s="15" t="s">
        <v>990</v>
      </c>
      <c r="B375" s="1" t="s">
        <v>133</v>
      </c>
      <c r="C375" s="2" t="s">
        <v>134</v>
      </c>
      <c r="D375" s="2" t="s">
        <v>142</v>
      </c>
      <c r="E375" s="5">
        <v>486</v>
      </c>
      <c r="F375" s="14">
        <v>25.1</v>
      </c>
      <c r="G375" s="4" t="s">
        <v>137</v>
      </c>
      <c r="H375" s="4">
        <f t="shared" si="10"/>
        <v>0.11387840669195724</v>
      </c>
      <c r="I375" s="4">
        <f t="shared" si="11"/>
        <v>1.1843354295963554E-2</v>
      </c>
    </row>
    <row r="376" spans="1:9" s="1" customFormat="1" x14ac:dyDescent="0.35">
      <c r="A376" s="15" t="s">
        <v>990</v>
      </c>
      <c r="B376" s="1" t="s">
        <v>133</v>
      </c>
      <c r="C376" s="2" t="s">
        <v>134</v>
      </c>
      <c r="D376" s="2" t="s">
        <v>142</v>
      </c>
      <c r="E376" s="5">
        <v>459</v>
      </c>
      <c r="F376" s="14">
        <v>22.2</v>
      </c>
      <c r="G376" s="4" t="s">
        <v>137</v>
      </c>
      <c r="H376" s="4">
        <f t="shared" si="10"/>
        <v>0.12263434760774289</v>
      </c>
      <c r="I376" s="4">
        <f t="shared" si="11"/>
        <v>1.2753972151205259E-2</v>
      </c>
    </row>
    <row r="377" spans="1:9" s="1" customFormat="1" x14ac:dyDescent="0.35">
      <c r="A377" s="15" t="s">
        <v>990</v>
      </c>
      <c r="B377" s="1" t="s">
        <v>133</v>
      </c>
      <c r="C377" s="2" t="s">
        <v>134</v>
      </c>
      <c r="D377" s="2" t="s">
        <v>142</v>
      </c>
      <c r="E377" s="5">
        <v>456</v>
      </c>
      <c r="F377" s="14">
        <v>22.7</v>
      </c>
      <c r="G377" s="4" t="s">
        <v>137</v>
      </c>
      <c r="H377" s="4">
        <f t="shared" si="10"/>
        <v>0.11500661763278931</v>
      </c>
      <c r="I377" s="4">
        <f t="shared" si="11"/>
        <v>1.1960688233810088E-2</v>
      </c>
    </row>
    <row r="378" spans="1:9" s="1" customFormat="1" x14ac:dyDescent="0.35">
      <c r="A378" s="15" t="s">
        <v>990</v>
      </c>
      <c r="B378" s="1" t="s">
        <v>133</v>
      </c>
      <c r="C378" s="2" t="s">
        <v>134</v>
      </c>
      <c r="D378" s="2" t="s">
        <v>266</v>
      </c>
      <c r="E378" s="5">
        <v>546</v>
      </c>
      <c r="F378" s="14">
        <v>31</v>
      </c>
      <c r="G378" s="4" t="s">
        <v>137</v>
      </c>
      <c r="H378" s="4">
        <f t="shared" si="10"/>
        <v>0.10586065036420396</v>
      </c>
      <c r="I378" s="4">
        <f t="shared" si="11"/>
        <v>1.1009507637877209E-2</v>
      </c>
    </row>
    <row r="379" spans="1:9" s="1" customFormat="1" x14ac:dyDescent="0.35">
      <c r="A379" s="15" t="s">
        <v>990</v>
      </c>
      <c r="B379" s="1" t="s">
        <v>133</v>
      </c>
      <c r="C379" s="2" t="s">
        <v>134</v>
      </c>
      <c r="D379" s="2" t="s">
        <v>266</v>
      </c>
      <c r="E379" s="5">
        <v>532</v>
      </c>
      <c r="F379" s="14">
        <v>29.8</v>
      </c>
      <c r="G379" s="4" t="s">
        <v>137</v>
      </c>
      <c r="H379" s="4">
        <f t="shared" si="10"/>
        <v>0.10596986622224223</v>
      </c>
      <c r="I379" s="4">
        <f t="shared" si="11"/>
        <v>1.1020866087113192E-2</v>
      </c>
    </row>
    <row r="380" spans="1:9" s="1" customFormat="1" x14ac:dyDescent="0.35">
      <c r="A380" s="15" t="s">
        <v>990</v>
      </c>
      <c r="B380" s="1" t="s">
        <v>133</v>
      </c>
      <c r="C380" s="2" t="s">
        <v>134</v>
      </c>
      <c r="D380" s="2" t="s">
        <v>266</v>
      </c>
      <c r="E380" s="5">
        <v>513</v>
      </c>
      <c r="F380" s="14">
        <v>26.7</v>
      </c>
      <c r="G380" s="4" t="s">
        <v>137</v>
      </c>
      <c r="H380" s="4">
        <f t="shared" si="10"/>
        <v>0.11836126278247697</v>
      </c>
      <c r="I380" s="4">
        <f t="shared" si="11"/>
        <v>1.2309571329377605E-2</v>
      </c>
    </row>
    <row r="381" spans="1:9" s="1" customFormat="1" x14ac:dyDescent="0.35">
      <c r="A381" s="15" t="s">
        <v>990</v>
      </c>
      <c r="B381" s="1" t="s">
        <v>133</v>
      </c>
      <c r="C381" s="2" t="s">
        <v>134</v>
      </c>
      <c r="D381" s="2" t="s">
        <v>266</v>
      </c>
      <c r="E381" s="5">
        <v>512</v>
      </c>
      <c r="F381" s="14">
        <v>28.6</v>
      </c>
      <c r="G381" s="4" t="s">
        <v>137</v>
      </c>
      <c r="H381" s="4">
        <f t="shared" si="10"/>
        <v>0.10255523497481539</v>
      </c>
      <c r="I381" s="4">
        <f t="shared" si="11"/>
        <v>1.06657444373808E-2</v>
      </c>
    </row>
    <row r="382" spans="1:9" s="1" customFormat="1" x14ac:dyDescent="0.35">
      <c r="A382" s="15" t="s">
        <v>990</v>
      </c>
      <c r="B382" s="1" t="s">
        <v>133</v>
      </c>
      <c r="C382" s="2" t="s">
        <v>134</v>
      </c>
      <c r="D382" s="2" t="s">
        <v>267</v>
      </c>
      <c r="E382" s="5">
        <v>391</v>
      </c>
      <c r="F382" s="14">
        <v>22.4</v>
      </c>
      <c r="G382" s="4" t="s">
        <v>137</v>
      </c>
      <c r="H382" s="4">
        <f t="shared" si="10"/>
        <v>7.4458494848134577E-2</v>
      </c>
      <c r="I382" s="4">
        <f t="shared" si="11"/>
        <v>7.7436834642059969E-3</v>
      </c>
    </row>
    <row r="383" spans="1:9" s="1" customFormat="1" x14ac:dyDescent="0.35">
      <c r="A383" s="15" t="s">
        <v>985</v>
      </c>
      <c r="B383" s="1" t="s">
        <v>133</v>
      </c>
      <c r="C383" s="2" t="s">
        <v>134</v>
      </c>
      <c r="D383" s="2" t="s">
        <v>143</v>
      </c>
      <c r="E383" s="5">
        <v>470</v>
      </c>
      <c r="F383" s="14">
        <v>23</v>
      </c>
      <c r="G383" s="4" t="s">
        <v>137</v>
      </c>
      <c r="H383" s="4">
        <f t="shared" si="10"/>
        <v>0.12266422495274103</v>
      </c>
      <c r="I383" s="4">
        <f t="shared" si="11"/>
        <v>1.2757079395085066E-2</v>
      </c>
    </row>
    <row r="384" spans="1:9" s="1" customFormat="1" x14ac:dyDescent="0.35">
      <c r="A384" s="15" t="s">
        <v>985</v>
      </c>
      <c r="B384" s="1" t="s">
        <v>133</v>
      </c>
      <c r="C384" s="2" t="s">
        <v>134</v>
      </c>
      <c r="D384" s="2" t="s">
        <v>144</v>
      </c>
      <c r="E384" s="5">
        <v>390</v>
      </c>
      <c r="F384" s="14">
        <v>21</v>
      </c>
      <c r="G384" s="4" t="s">
        <v>137</v>
      </c>
      <c r="H384" s="4">
        <f t="shared" si="10"/>
        <v>8.406887755102041E-2</v>
      </c>
      <c r="I384" s="4">
        <f t="shared" si="11"/>
        <v>8.7431632653061225E-3</v>
      </c>
    </row>
    <row r="385" spans="1:9" s="1" customFormat="1" x14ac:dyDescent="0.35">
      <c r="A385" s="15" t="s">
        <v>984</v>
      </c>
      <c r="B385" s="1" t="s">
        <v>133</v>
      </c>
      <c r="C385" s="2" t="s">
        <v>134</v>
      </c>
      <c r="D385" s="2" t="s">
        <v>268</v>
      </c>
      <c r="E385" s="5">
        <v>455</v>
      </c>
      <c r="F385" s="14">
        <v>29.9</v>
      </c>
      <c r="G385" s="4" t="s">
        <v>137</v>
      </c>
      <c r="H385" s="4">
        <f t="shared" si="10"/>
        <v>6.5852433837429114E-2</v>
      </c>
      <c r="I385" s="4">
        <f t="shared" si="11"/>
        <v>6.8486531190926278E-3</v>
      </c>
    </row>
    <row r="386" spans="1:9" s="1" customFormat="1" x14ac:dyDescent="0.35">
      <c r="A386" s="15" t="s">
        <v>990</v>
      </c>
      <c r="B386" s="1" t="s">
        <v>133</v>
      </c>
      <c r="C386" s="2" t="s">
        <v>134</v>
      </c>
      <c r="D386" s="2" t="s">
        <v>268</v>
      </c>
      <c r="E386" s="5">
        <v>446</v>
      </c>
      <c r="F386" s="14">
        <v>28</v>
      </c>
      <c r="G386" s="4" t="s">
        <v>137</v>
      </c>
      <c r="H386" s="4">
        <f t="shared" ref="H386:H449" si="12">(E386^3/F386^2)/(1.6*10^6)</f>
        <v>7.0724279336734683E-2</v>
      </c>
      <c r="I386" s="4">
        <f t="shared" ref="I386:I449" si="13">(0.104*E386^3/F386^2)/(1.6*10^6)</f>
        <v>7.3553250510204077E-3</v>
      </c>
    </row>
    <row r="387" spans="1:9" s="1" customFormat="1" x14ac:dyDescent="0.35">
      <c r="A387" s="15" t="s">
        <v>990</v>
      </c>
      <c r="B387" s="1" t="s">
        <v>133</v>
      </c>
      <c r="C387" s="2" t="s">
        <v>134</v>
      </c>
      <c r="D387" s="2" t="s">
        <v>269</v>
      </c>
      <c r="E387" s="5">
        <v>454</v>
      </c>
      <c r="F387" s="14">
        <v>22.5</v>
      </c>
      <c r="G387" s="4" t="s">
        <v>137</v>
      </c>
      <c r="H387" s="4">
        <f t="shared" si="12"/>
        <v>0.11552674567901235</v>
      </c>
      <c r="I387" s="4">
        <f t="shared" si="13"/>
        <v>1.2014781550617283E-2</v>
      </c>
    </row>
    <row r="388" spans="1:9" s="1" customFormat="1" x14ac:dyDescent="0.35">
      <c r="A388" s="15" t="s">
        <v>990</v>
      </c>
      <c r="B388" s="1" t="s">
        <v>133</v>
      </c>
      <c r="C388" s="2" t="s">
        <v>134</v>
      </c>
      <c r="D388" s="2" t="s">
        <v>269</v>
      </c>
      <c r="E388" s="5">
        <v>465</v>
      </c>
      <c r="F388" s="14">
        <v>23.4</v>
      </c>
      <c r="G388" s="4" t="s">
        <v>137</v>
      </c>
      <c r="H388" s="4">
        <f t="shared" si="12"/>
        <v>0.11476439225838266</v>
      </c>
      <c r="I388" s="4">
        <f t="shared" si="13"/>
        <v>1.1935496794871797E-2</v>
      </c>
    </row>
    <row r="389" spans="1:9" s="1" customFormat="1" x14ac:dyDescent="0.35">
      <c r="A389" s="15" t="s">
        <v>990</v>
      </c>
      <c r="B389" s="1" t="s">
        <v>133</v>
      </c>
      <c r="C389" s="2" t="s">
        <v>134</v>
      </c>
      <c r="D389" s="2" t="s">
        <v>269</v>
      </c>
      <c r="E389" s="5">
        <v>506</v>
      </c>
      <c r="F389" s="14">
        <v>25.2</v>
      </c>
      <c r="G389" s="4" t="s">
        <v>137</v>
      </c>
      <c r="H389" s="4">
        <f t="shared" si="12"/>
        <v>0.12750596025447217</v>
      </c>
      <c r="I389" s="4">
        <f t="shared" si="13"/>
        <v>1.3260619866465106E-2</v>
      </c>
    </row>
    <row r="390" spans="1:9" s="1" customFormat="1" x14ac:dyDescent="0.35">
      <c r="A390" s="15" t="s">
        <v>990</v>
      </c>
      <c r="B390" s="1" t="s">
        <v>133</v>
      </c>
      <c r="C390" s="2" t="s">
        <v>134</v>
      </c>
      <c r="D390" s="2" t="s">
        <v>269</v>
      </c>
      <c r="E390" s="5">
        <v>513</v>
      </c>
      <c r="F390" s="14">
        <v>23.2</v>
      </c>
      <c r="G390" s="4" t="s">
        <v>137</v>
      </c>
      <c r="H390" s="4">
        <f t="shared" si="12"/>
        <v>0.15676753980566288</v>
      </c>
      <c r="I390" s="4">
        <f t="shared" si="13"/>
        <v>1.6303824139788942E-2</v>
      </c>
    </row>
    <row r="391" spans="1:9" s="1" customFormat="1" x14ac:dyDescent="0.35">
      <c r="A391" s="15" t="s">
        <v>990</v>
      </c>
      <c r="B391" s="1" t="s">
        <v>133</v>
      </c>
      <c r="C391" s="2" t="s">
        <v>134</v>
      </c>
      <c r="D391" s="2" t="s">
        <v>269</v>
      </c>
      <c r="E391" s="5">
        <v>518</v>
      </c>
      <c r="F391" s="14">
        <v>22</v>
      </c>
      <c r="G391" s="4" t="s">
        <v>137</v>
      </c>
      <c r="H391" s="4">
        <f t="shared" si="12"/>
        <v>0.1794832541322314</v>
      </c>
      <c r="I391" s="4">
        <f t="shared" si="13"/>
        <v>1.8666258429752065E-2</v>
      </c>
    </row>
    <row r="392" spans="1:9" s="1" customFormat="1" x14ac:dyDescent="0.35">
      <c r="A392" s="15" t="s">
        <v>985</v>
      </c>
      <c r="B392" s="1" t="s">
        <v>133</v>
      </c>
      <c r="C392" s="2" t="s">
        <v>134</v>
      </c>
      <c r="D392" s="2" t="s">
        <v>145</v>
      </c>
      <c r="E392" s="5">
        <v>580</v>
      </c>
      <c r="F392" s="14">
        <v>25</v>
      </c>
      <c r="G392" s="4" t="s">
        <v>137</v>
      </c>
      <c r="H392" s="4">
        <f t="shared" si="12"/>
        <v>0.19511200000000001</v>
      </c>
      <c r="I392" s="4">
        <f t="shared" si="13"/>
        <v>2.0291647999999999E-2</v>
      </c>
    </row>
    <row r="393" spans="1:9" s="1" customFormat="1" x14ac:dyDescent="0.35">
      <c r="A393" s="15" t="s">
        <v>984</v>
      </c>
      <c r="B393" s="1" t="s">
        <v>133</v>
      </c>
      <c r="C393" s="2" t="s">
        <v>134</v>
      </c>
      <c r="D393" s="2" t="s">
        <v>145</v>
      </c>
      <c r="E393" s="5">
        <v>480</v>
      </c>
      <c r="F393" s="14">
        <v>23.5</v>
      </c>
      <c r="G393" s="4" t="s">
        <v>137</v>
      </c>
      <c r="H393" s="4">
        <f t="shared" si="12"/>
        <v>0.12516070620190131</v>
      </c>
      <c r="I393" s="4">
        <f t="shared" si="13"/>
        <v>1.3016713444997736E-2</v>
      </c>
    </row>
    <row r="394" spans="1:9" s="1" customFormat="1" x14ac:dyDescent="0.35">
      <c r="A394" s="15" t="s">
        <v>990</v>
      </c>
      <c r="B394" s="1" t="s">
        <v>133</v>
      </c>
      <c r="C394" s="2" t="s">
        <v>134</v>
      </c>
      <c r="D394" s="2" t="s">
        <v>145</v>
      </c>
      <c r="E394" s="5">
        <v>578</v>
      </c>
      <c r="F394" s="14">
        <v>27</v>
      </c>
      <c r="G394" s="4" t="s">
        <v>137</v>
      </c>
      <c r="H394" s="4">
        <f t="shared" si="12"/>
        <v>0.16555259945130313</v>
      </c>
      <c r="I394" s="4">
        <f t="shared" si="13"/>
        <v>1.7217470342935529E-2</v>
      </c>
    </row>
    <row r="395" spans="1:9" s="1" customFormat="1" x14ac:dyDescent="0.35">
      <c r="A395" s="15" t="s">
        <v>990</v>
      </c>
      <c r="B395" s="1" t="s">
        <v>133</v>
      </c>
      <c r="C395" s="2" t="s">
        <v>134</v>
      </c>
      <c r="D395" s="2" t="s">
        <v>145</v>
      </c>
      <c r="E395" s="5">
        <v>526</v>
      </c>
      <c r="F395" s="14">
        <v>25</v>
      </c>
      <c r="G395" s="4" t="s">
        <v>137</v>
      </c>
      <c r="H395" s="4">
        <f t="shared" si="12"/>
        <v>0.145531576</v>
      </c>
      <c r="I395" s="4">
        <f t="shared" si="13"/>
        <v>1.5135283903999997E-2</v>
      </c>
    </row>
    <row r="396" spans="1:9" s="1" customFormat="1" x14ac:dyDescent="0.35">
      <c r="A396" s="15" t="s">
        <v>990</v>
      </c>
      <c r="B396" s="1" t="s">
        <v>133</v>
      </c>
      <c r="C396" s="2" t="s">
        <v>134</v>
      </c>
      <c r="D396" s="2" t="s">
        <v>145</v>
      </c>
      <c r="E396" s="5">
        <v>559</v>
      </c>
      <c r="F396" s="14">
        <v>27</v>
      </c>
      <c r="G396" s="4" t="s">
        <v>137</v>
      </c>
      <c r="H396" s="4">
        <f t="shared" si="12"/>
        <v>0.14975726937585734</v>
      </c>
      <c r="I396" s="4">
        <f t="shared" si="13"/>
        <v>1.5574756015089161E-2</v>
      </c>
    </row>
    <row r="397" spans="1:9" s="1" customFormat="1" x14ac:dyDescent="0.35">
      <c r="A397" s="15" t="s">
        <v>990</v>
      </c>
      <c r="B397" s="1" t="s">
        <v>133</v>
      </c>
      <c r="C397" s="2" t="s">
        <v>134</v>
      </c>
      <c r="D397" s="2" t="s">
        <v>145</v>
      </c>
      <c r="E397" s="5">
        <v>526</v>
      </c>
      <c r="F397" s="14">
        <v>26</v>
      </c>
      <c r="G397" s="4" t="s">
        <v>137</v>
      </c>
      <c r="H397" s="4">
        <f t="shared" si="12"/>
        <v>0.13455212278106507</v>
      </c>
      <c r="I397" s="4">
        <f t="shared" si="13"/>
        <v>1.3993420769230767E-2</v>
      </c>
    </row>
    <row r="398" spans="1:9" s="1" customFormat="1" x14ac:dyDescent="0.35">
      <c r="A398" s="15" t="s">
        <v>985</v>
      </c>
      <c r="B398" s="1" t="s">
        <v>133</v>
      </c>
      <c r="C398" s="2" t="s">
        <v>134</v>
      </c>
      <c r="D398" s="2" t="s">
        <v>62</v>
      </c>
      <c r="E398" s="5">
        <v>460</v>
      </c>
      <c r="F398" s="14">
        <v>24</v>
      </c>
      <c r="G398" s="4" t="s">
        <v>137</v>
      </c>
      <c r="H398" s="4">
        <f t="shared" si="12"/>
        <v>0.10561631944444445</v>
      </c>
      <c r="I398" s="4">
        <f t="shared" si="13"/>
        <v>1.0984097222222221E-2</v>
      </c>
    </row>
    <row r="399" spans="1:9" s="1" customFormat="1" x14ac:dyDescent="0.35">
      <c r="A399" s="15" t="s">
        <v>984</v>
      </c>
      <c r="B399" s="1" t="s">
        <v>133</v>
      </c>
      <c r="C399" s="2" t="s">
        <v>134</v>
      </c>
      <c r="D399" s="2" t="s">
        <v>270</v>
      </c>
      <c r="E399" s="5">
        <v>413</v>
      </c>
      <c r="F399" s="14">
        <v>24.7</v>
      </c>
      <c r="G399" s="4" t="s">
        <v>137</v>
      </c>
      <c r="H399" s="4">
        <f t="shared" si="12"/>
        <v>7.2166603492927278E-2</v>
      </c>
      <c r="I399" s="4">
        <f t="shared" si="13"/>
        <v>7.5053267632644374E-3</v>
      </c>
    </row>
    <row r="400" spans="1:9" s="1" customFormat="1" x14ac:dyDescent="0.35">
      <c r="A400" s="15" t="s">
        <v>990</v>
      </c>
      <c r="B400" s="1" t="s">
        <v>133</v>
      </c>
      <c r="C400" s="2" t="s">
        <v>134</v>
      </c>
      <c r="D400" s="2" t="s">
        <v>270</v>
      </c>
      <c r="E400" s="5">
        <v>440</v>
      </c>
      <c r="F400" s="14">
        <v>24.7</v>
      </c>
      <c r="G400" s="4" t="s">
        <v>137</v>
      </c>
      <c r="H400" s="4">
        <f t="shared" si="12"/>
        <v>8.7265813240669413E-2</v>
      </c>
      <c r="I400" s="4">
        <f t="shared" si="13"/>
        <v>9.0756445770296193E-3</v>
      </c>
    </row>
    <row r="401" spans="1:9" s="1" customFormat="1" x14ac:dyDescent="0.35">
      <c r="A401" s="15" t="s">
        <v>990</v>
      </c>
      <c r="B401" s="1" t="s">
        <v>133</v>
      </c>
      <c r="C401" s="2" t="s">
        <v>134</v>
      </c>
      <c r="D401" s="2" t="s">
        <v>270</v>
      </c>
      <c r="E401" s="5">
        <v>554</v>
      </c>
      <c r="F401" s="14">
        <v>34</v>
      </c>
      <c r="G401" s="4" t="s">
        <v>137</v>
      </c>
      <c r="H401" s="4">
        <f t="shared" si="12"/>
        <v>9.1928775951557087E-2</v>
      </c>
      <c r="I401" s="4">
        <f t="shared" si="13"/>
        <v>9.5605926989619384E-3</v>
      </c>
    </row>
    <row r="402" spans="1:9" s="1" customFormat="1" x14ac:dyDescent="0.35">
      <c r="A402" s="15" t="s">
        <v>990</v>
      </c>
      <c r="B402" s="1" t="s">
        <v>133</v>
      </c>
      <c r="C402" s="2" t="s">
        <v>134</v>
      </c>
      <c r="D402" s="2" t="s">
        <v>270</v>
      </c>
      <c r="E402" s="5">
        <v>412</v>
      </c>
      <c r="F402" s="14">
        <v>28</v>
      </c>
      <c r="G402" s="4" t="s">
        <v>137</v>
      </c>
      <c r="H402" s="4">
        <f t="shared" si="12"/>
        <v>5.5751377551020408E-2</v>
      </c>
      <c r="I402" s="4">
        <f t="shared" si="13"/>
        <v>5.7981432653061221E-3</v>
      </c>
    </row>
    <row r="403" spans="1:9" s="1" customFormat="1" x14ac:dyDescent="0.35">
      <c r="A403" s="15" t="s">
        <v>990</v>
      </c>
      <c r="B403" s="1" t="s">
        <v>133</v>
      </c>
      <c r="C403" s="2" t="s">
        <v>134</v>
      </c>
      <c r="D403" s="2" t="s">
        <v>270</v>
      </c>
      <c r="E403" s="5">
        <v>423</v>
      </c>
      <c r="F403" s="14">
        <v>24.4</v>
      </c>
      <c r="G403" s="4" t="s">
        <v>137</v>
      </c>
      <c r="H403" s="4">
        <f t="shared" si="12"/>
        <v>7.9455042957202376E-2</v>
      </c>
      <c r="I403" s="4">
        <f t="shared" si="13"/>
        <v>8.2633244675490471E-3</v>
      </c>
    </row>
    <row r="404" spans="1:9" s="1" customFormat="1" x14ac:dyDescent="0.35">
      <c r="A404" s="15" t="s">
        <v>990</v>
      </c>
      <c r="B404" s="1" t="s">
        <v>133</v>
      </c>
      <c r="C404" s="2" t="s">
        <v>134</v>
      </c>
      <c r="D404" s="2" t="s">
        <v>271</v>
      </c>
      <c r="E404" s="5">
        <v>373</v>
      </c>
      <c r="F404" s="14">
        <v>20.7</v>
      </c>
      <c r="G404" s="4" t="s">
        <v>137</v>
      </c>
      <c r="H404" s="4">
        <f t="shared" si="12"/>
        <v>7.5694760962916302E-2</v>
      </c>
      <c r="I404" s="4">
        <f t="shared" si="13"/>
        <v>7.8722551401432944E-3</v>
      </c>
    </row>
    <row r="405" spans="1:9" s="1" customFormat="1" x14ac:dyDescent="0.35">
      <c r="A405" s="15" t="s">
        <v>990</v>
      </c>
      <c r="B405" s="1" t="s">
        <v>133</v>
      </c>
      <c r="C405" s="2" t="s">
        <v>134</v>
      </c>
      <c r="D405" s="2" t="s">
        <v>271</v>
      </c>
      <c r="E405" s="5">
        <v>350</v>
      </c>
      <c r="F405" s="14">
        <v>19.100000000000001</v>
      </c>
      <c r="G405" s="4" t="s">
        <v>137</v>
      </c>
      <c r="H405" s="4">
        <f t="shared" si="12"/>
        <v>7.3454332392204155E-2</v>
      </c>
      <c r="I405" s="4">
        <f t="shared" si="13"/>
        <v>7.6392505687892312E-3</v>
      </c>
    </row>
    <row r="406" spans="1:9" s="1" customFormat="1" x14ac:dyDescent="0.35">
      <c r="A406" s="15" t="s">
        <v>990</v>
      </c>
      <c r="B406" s="1" t="s">
        <v>133</v>
      </c>
      <c r="C406" s="2" t="s">
        <v>134</v>
      </c>
      <c r="D406" s="2" t="s">
        <v>271</v>
      </c>
      <c r="E406" s="5">
        <v>368</v>
      </c>
      <c r="F406" s="14">
        <v>20.2</v>
      </c>
      <c r="G406" s="4" t="s">
        <v>137</v>
      </c>
      <c r="H406" s="4">
        <f t="shared" si="12"/>
        <v>7.6334477012057644E-2</v>
      </c>
      <c r="I406" s="4">
        <f t="shared" si="13"/>
        <v>7.9387856092539948E-3</v>
      </c>
    </row>
    <row r="407" spans="1:9" s="1" customFormat="1" x14ac:dyDescent="0.35">
      <c r="A407" s="15" t="s">
        <v>990</v>
      </c>
      <c r="B407" s="1" t="s">
        <v>133</v>
      </c>
      <c r="C407" s="2" t="s">
        <v>134</v>
      </c>
      <c r="D407" s="2" t="s">
        <v>271</v>
      </c>
      <c r="E407" s="5">
        <v>359</v>
      </c>
      <c r="F407" s="14">
        <v>21.6</v>
      </c>
      <c r="G407" s="4" t="s">
        <v>137</v>
      </c>
      <c r="H407" s="4">
        <f t="shared" si="12"/>
        <v>6.1980612086334014E-2</v>
      </c>
      <c r="I407" s="4">
        <f t="shared" si="13"/>
        <v>6.4459836569787368E-3</v>
      </c>
    </row>
    <row r="408" spans="1:9" s="1" customFormat="1" x14ac:dyDescent="0.35">
      <c r="A408" s="15" t="s">
        <v>990</v>
      </c>
      <c r="B408" s="1" t="s">
        <v>133</v>
      </c>
      <c r="C408" s="2" t="s">
        <v>134</v>
      </c>
      <c r="D408" s="2" t="s">
        <v>271</v>
      </c>
      <c r="E408" s="5">
        <v>370</v>
      </c>
      <c r="F408" s="14">
        <v>21</v>
      </c>
      <c r="G408" s="4" t="s">
        <v>137</v>
      </c>
      <c r="H408" s="4">
        <f t="shared" si="12"/>
        <v>7.1787131519274378E-2</v>
      </c>
      <c r="I408" s="4">
        <f t="shared" si="13"/>
        <v>7.4658616780045352E-3</v>
      </c>
    </row>
    <row r="409" spans="1:9" s="1" customFormat="1" x14ac:dyDescent="0.35">
      <c r="A409" s="15" t="s">
        <v>985</v>
      </c>
      <c r="B409" s="1" t="s">
        <v>133</v>
      </c>
      <c r="C409" s="2" t="s">
        <v>134</v>
      </c>
      <c r="D409" s="2" t="s">
        <v>146</v>
      </c>
      <c r="E409" s="5">
        <v>370</v>
      </c>
      <c r="F409" s="14">
        <v>20</v>
      </c>
      <c r="G409" s="4" t="s">
        <v>137</v>
      </c>
      <c r="H409" s="4">
        <f t="shared" si="12"/>
        <v>7.9145312499999995E-2</v>
      </c>
      <c r="I409" s="4">
        <f t="shared" si="13"/>
        <v>8.2311125000000002E-3</v>
      </c>
    </row>
    <row r="410" spans="1:9" s="1" customFormat="1" x14ac:dyDescent="0.35">
      <c r="A410" s="15" t="s">
        <v>985</v>
      </c>
      <c r="B410" s="1" t="s">
        <v>133</v>
      </c>
      <c r="C410" s="2" t="s">
        <v>134</v>
      </c>
      <c r="D410" s="2" t="s">
        <v>147</v>
      </c>
      <c r="E410" s="5">
        <v>510</v>
      </c>
      <c r="F410" s="14">
        <v>23</v>
      </c>
      <c r="G410" s="4" t="s">
        <v>137</v>
      </c>
      <c r="H410" s="4">
        <f t="shared" si="12"/>
        <v>0.15672377126654063</v>
      </c>
      <c r="I410" s="4">
        <f t="shared" si="13"/>
        <v>1.6299272211720228E-2</v>
      </c>
    </row>
    <row r="411" spans="1:9" s="1" customFormat="1" x14ac:dyDescent="0.35">
      <c r="A411" s="15" t="s">
        <v>990</v>
      </c>
      <c r="B411" s="1" t="s">
        <v>133</v>
      </c>
      <c r="C411" s="2" t="s">
        <v>134</v>
      </c>
      <c r="D411" s="2" t="s">
        <v>147</v>
      </c>
      <c r="E411" s="5">
        <v>508</v>
      </c>
      <c r="F411" s="14">
        <v>23</v>
      </c>
      <c r="G411" s="4" t="s">
        <v>137</v>
      </c>
      <c r="H411" s="4">
        <f t="shared" si="12"/>
        <v>0.15488718336483931</v>
      </c>
      <c r="I411" s="4">
        <f t="shared" si="13"/>
        <v>1.6108267069943286E-2</v>
      </c>
    </row>
    <row r="412" spans="1:9" s="1" customFormat="1" x14ac:dyDescent="0.35">
      <c r="A412" s="15" t="s">
        <v>985</v>
      </c>
      <c r="B412" s="1" t="s">
        <v>133</v>
      </c>
      <c r="C412" s="2" t="s">
        <v>134</v>
      </c>
      <c r="D412" s="2" t="s">
        <v>148</v>
      </c>
      <c r="E412" s="5">
        <v>440</v>
      </c>
      <c r="F412" s="14">
        <v>21.5</v>
      </c>
      <c r="G412" s="4" t="s">
        <v>137</v>
      </c>
      <c r="H412" s="4">
        <f t="shared" si="12"/>
        <v>0.11517577068685776</v>
      </c>
      <c r="I412" s="4">
        <f t="shared" si="13"/>
        <v>1.1978280151433207E-2</v>
      </c>
    </row>
    <row r="413" spans="1:9" s="1" customFormat="1" x14ac:dyDescent="0.35">
      <c r="A413" s="15" t="s">
        <v>984</v>
      </c>
      <c r="B413" s="1" t="s">
        <v>133</v>
      </c>
      <c r="C413" s="2" t="s">
        <v>134</v>
      </c>
      <c r="D413" s="2" t="s">
        <v>148</v>
      </c>
      <c r="E413" s="5">
        <v>400</v>
      </c>
      <c r="F413" s="14">
        <v>21</v>
      </c>
      <c r="G413" s="4" t="s">
        <v>137</v>
      </c>
      <c r="H413" s="4">
        <f t="shared" si="12"/>
        <v>9.0702947845804988E-2</v>
      </c>
      <c r="I413" s="4">
        <f t="shared" si="13"/>
        <v>9.4331065759637196E-3</v>
      </c>
    </row>
    <row r="414" spans="1:9" s="1" customFormat="1" x14ac:dyDescent="0.35">
      <c r="A414" s="15" t="s">
        <v>984</v>
      </c>
      <c r="B414" s="1" t="s">
        <v>133</v>
      </c>
      <c r="C414" s="2" t="s">
        <v>134</v>
      </c>
      <c r="D414" s="2" t="s">
        <v>148</v>
      </c>
      <c r="E414" s="5">
        <v>513</v>
      </c>
      <c r="F414" s="14">
        <v>24.9</v>
      </c>
      <c r="G414" s="4" t="s">
        <v>137</v>
      </c>
      <c r="H414" s="4">
        <f t="shared" si="12"/>
        <v>0.13609225758455512</v>
      </c>
      <c r="I414" s="4">
        <f t="shared" si="13"/>
        <v>1.4153594788793732E-2</v>
      </c>
    </row>
    <row r="415" spans="1:9" s="1" customFormat="1" x14ac:dyDescent="0.35">
      <c r="A415" s="15" t="s">
        <v>990</v>
      </c>
      <c r="B415" s="1" t="s">
        <v>133</v>
      </c>
      <c r="C415" s="2" t="s">
        <v>134</v>
      </c>
      <c r="D415" s="2" t="s">
        <v>148</v>
      </c>
      <c r="E415" s="5">
        <v>436</v>
      </c>
      <c r="F415" s="14">
        <v>22.1</v>
      </c>
      <c r="G415" s="4" t="s">
        <v>137</v>
      </c>
      <c r="H415" s="4">
        <f t="shared" si="12"/>
        <v>0.10606080956573369</v>
      </c>
      <c r="I415" s="4">
        <f t="shared" si="13"/>
        <v>1.1030324194836303E-2</v>
      </c>
    </row>
    <row r="416" spans="1:9" s="1" customFormat="1" x14ac:dyDescent="0.35">
      <c r="A416" s="15" t="s">
        <v>990</v>
      </c>
      <c r="B416" s="1" t="s">
        <v>133</v>
      </c>
      <c r="C416" s="2" t="s">
        <v>134</v>
      </c>
      <c r="D416" s="2" t="s">
        <v>148</v>
      </c>
      <c r="E416" s="5">
        <v>445</v>
      </c>
      <c r="F416" s="14">
        <v>22</v>
      </c>
      <c r="G416" s="4" t="s">
        <v>137</v>
      </c>
      <c r="H416" s="4">
        <f t="shared" si="12"/>
        <v>0.1137927750516529</v>
      </c>
      <c r="I416" s="4">
        <f t="shared" si="13"/>
        <v>1.1834448605371901E-2</v>
      </c>
    </row>
    <row r="417" spans="1:9" s="1" customFormat="1" x14ac:dyDescent="0.35">
      <c r="A417" s="15" t="s">
        <v>985</v>
      </c>
      <c r="B417" s="1" t="s">
        <v>133</v>
      </c>
      <c r="C417" s="2" t="s">
        <v>134</v>
      </c>
      <c r="D417" s="2" t="s">
        <v>149</v>
      </c>
      <c r="E417" s="5">
        <v>470</v>
      </c>
      <c r="F417" s="14">
        <v>22</v>
      </c>
      <c r="G417" s="4" t="s">
        <v>137</v>
      </c>
      <c r="H417" s="4">
        <f t="shared" si="12"/>
        <v>0.13406895661157026</v>
      </c>
      <c r="I417" s="4">
        <f t="shared" si="13"/>
        <v>1.3943171487603306E-2</v>
      </c>
    </row>
    <row r="418" spans="1:9" s="1" customFormat="1" x14ac:dyDescent="0.35">
      <c r="A418" s="15" t="s">
        <v>990</v>
      </c>
      <c r="B418" s="1" t="s">
        <v>133</v>
      </c>
      <c r="C418" s="2" t="s">
        <v>134</v>
      </c>
      <c r="D418" s="2" t="s">
        <v>272</v>
      </c>
      <c r="E418" s="5">
        <v>461</v>
      </c>
      <c r="F418" s="14">
        <v>23</v>
      </c>
      <c r="G418" s="4" t="s">
        <v>137</v>
      </c>
      <c r="H418" s="4">
        <f t="shared" si="12"/>
        <v>0.11575163161625709</v>
      </c>
      <c r="I418" s="4">
        <f t="shared" si="13"/>
        <v>1.2038169688090737E-2</v>
      </c>
    </row>
    <row r="419" spans="1:9" s="1" customFormat="1" x14ac:dyDescent="0.35">
      <c r="A419" s="15" t="s">
        <v>985</v>
      </c>
      <c r="B419" s="1" t="s">
        <v>133</v>
      </c>
      <c r="C419" s="2" t="s">
        <v>134</v>
      </c>
      <c r="D419" s="2" t="s">
        <v>150</v>
      </c>
      <c r="E419" s="5">
        <v>520</v>
      </c>
      <c r="F419" s="14">
        <v>26</v>
      </c>
      <c r="G419" s="4" t="s">
        <v>137</v>
      </c>
      <c r="H419" s="4">
        <f t="shared" si="12"/>
        <v>0.13</v>
      </c>
      <c r="I419" s="4">
        <f t="shared" si="13"/>
        <v>1.3520000000000001E-2</v>
      </c>
    </row>
    <row r="420" spans="1:9" s="1" customFormat="1" x14ac:dyDescent="0.35">
      <c r="A420" s="15" t="s">
        <v>984</v>
      </c>
      <c r="B420" s="1" t="s">
        <v>133</v>
      </c>
      <c r="C420" s="2" t="s">
        <v>134</v>
      </c>
      <c r="D420" s="2" t="s">
        <v>150</v>
      </c>
      <c r="E420" s="5">
        <v>440</v>
      </c>
      <c r="F420" s="14">
        <v>22.4</v>
      </c>
      <c r="G420" s="4" t="s">
        <v>137</v>
      </c>
      <c r="H420" s="4">
        <f t="shared" si="12"/>
        <v>0.10610650510204082</v>
      </c>
      <c r="I420" s="4">
        <f t="shared" si="13"/>
        <v>1.1035076530612246E-2</v>
      </c>
    </row>
    <row r="421" spans="1:9" s="1" customFormat="1" x14ac:dyDescent="0.35">
      <c r="A421" s="15" t="s">
        <v>990</v>
      </c>
      <c r="B421" s="1" t="s">
        <v>133</v>
      </c>
      <c r="C421" s="2" t="s">
        <v>134</v>
      </c>
      <c r="D421" s="2" t="s">
        <v>150</v>
      </c>
      <c r="E421" s="5">
        <v>492</v>
      </c>
      <c r="F421" s="14">
        <v>24.6</v>
      </c>
      <c r="G421" s="4" t="s">
        <v>137</v>
      </c>
      <c r="H421" s="4">
        <f t="shared" si="12"/>
        <v>0.12299999999999998</v>
      </c>
      <c r="I421" s="4">
        <f t="shared" si="13"/>
        <v>1.2791999999999998E-2</v>
      </c>
    </row>
    <row r="422" spans="1:9" s="1" customFormat="1" x14ac:dyDescent="0.35">
      <c r="A422" s="15" t="s">
        <v>990</v>
      </c>
      <c r="B422" s="1" t="s">
        <v>133</v>
      </c>
      <c r="C422" s="2" t="s">
        <v>134</v>
      </c>
      <c r="D422" s="2" t="s">
        <v>150</v>
      </c>
      <c r="E422" s="5">
        <v>520</v>
      </c>
      <c r="F422" s="14">
        <v>26</v>
      </c>
      <c r="G422" s="4" t="s">
        <v>137</v>
      </c>
      <c r="H422" s="4">
        <f t="shared" si="12"/>
        <v>0.13</v>
      </c>
      <c r="I422" s="4">
        <f t="shared" si="13"/>
        <v>1.3520000000000001E-2</v>
      </c>
    </row>
    <row r="423" spans="1:9" s="1" customFormat="1" x14ac:dyDescent="0.35">
      <c r="A423" s="15" t="s">
        <v>984</v>
      </c>
      <c r="B423" s="1" t="s">
        <v>133</v>
      </c>
      <c r="C423" s="2" t="s">
        <v>134</v>
      </c>
      <c r="D423" s="2" t="s">
        <v>450</v>
      </c>
      <c r="E423" s="5">
        <v>396</v>
      </c>
      <c r="F423" s="14">
        <v>25</v>
      </c>
      <c r="G423" s="4" t="s">
        <v>137</v>
      </c>
      <c r="H423" s="4">
        <f t="shared" si="12"/>
        <v>6.2099135999999999E-2</v>
      </c>
      <c r="I423" s="4">
        <f t="shared" si="13"/>
        <v>6.4583101439999995E-3</v>
      </c>
    </row>
    <row r="424" spans="1:9" s="1" customFormat="1" x14ac:dyDescent="0.35">
      <c r="A424" s="15" t="s">
        <v>985</v>
      </c>
      <c r="B424" s="1" t="s">
        <v>133</v>
      </c>
      <c r="C424" s="2" t="s">
        <v>134</v>
      </c>
      <c r="D424" s="2" t="s">
        <v>151</v>
      </c>
      <c r="E424" s="5">
        <v>520</v>
      </c>
      <c r="F424" s="14">
        <v>23</v>
      </c>
      <c r="G424" s="4" t="s">
        <v>137</v>
      </c>
      <c r="H424" s="4">
        <f t="shared" si="12"/>
        <v>0.16612476370510398</v>
      </c>
      <c r="I424" s="4">
        <f t="shared" si="13"/>
        <v>1.7276975425330812E-2</v>
      </c>
    </row>
    <row r="425" spans="1:9" s="1" customFormat="1" x14ac:dyDescent="0.35">
      <c r="A425" s="15" t="s">
        <v>990</v>
      </c>
      <c r="B425" s="1" t="s">
        <v>133</v>
      </c>
      <c r="C425" s="2" t="s">
        <v>134</v>
      </c>
      <c r="D425" s="2" t="s">
        <v>273</v>
      </c>
      <c r="E425" s="5">
        <v>423</v>
      </c>
      <c r="F425" s="14">
        <v>21.6</v>
      </c>
      <c r="G425" s="4" t="s">
        <v>137</v>
      </c>
      <c r="H425" s="4">
        <f t="shared" si="12"/>
        <v>0.10138964843749998</v>
      </c>
      <c r="I425" s="4">
        <f t="shared" si="13"/>
        <v>1.05445234375E-2</v>
      </c>
    </row>
    <row r="426" spans="1:9" s="1" customFormat="1" x14ac:dyDescent="0.35">
      <c r="A426" s="15" t="s">
        <v>990</v>
      </c>
      <c r="B426" s="1" t="s">
        <v>133</v>
      </c>
      <c r="C426" s="2" t="s">
        <v>134</v>
      </c>
      <c r="D426" s="2" t="s">
        <v>273</v>
      </c>
      <c r="E426" s="5">
        <v>431</v>
      </c>
      <c r="F426" s="14">
        <v>22.1</v>
      </c>
      <c r="G426" s="4" t="s">
        <v>137</v>
      </c>
      <c r="H426" s="4">
        <f t="shared" si="12"/>
        <v>0.10245361351118935</v>
      </c>
      <c r="I426" s="4">
        <f t="shared" si="13"/>
        <v>1.0655175805163692E-2</v>
      </c>
    </row>
    <row r="427" spans="1:9" s="1" customFormat="1" x14ac:dyDescent="0.35">
      <c r="A427" s="15" t="s">
        <v>990</v>
      </c>
      <c r="B427" s="1" t="s">
        <v>133</v>
      </c>
      <c r="C427" s="2" t="s">
        <v>134</v>
      </c>
      <c r="D427" s="2" t="s">
        <v>273</v>
      </c>
      <c r="E427" s="5">
        <v>453</v>
      </c>
      <c r="F427" s="14">
        <v>22.8</v>
      </c>
      <c r="G427" s="4" t="s">
        <v>137</v>
      </c>
      <c r="H427" s="4">
        <f t="shared" si="12"/>
        <v>0.11176477016966758</v>
      </c>
      <c r="I427" s="4">
        <f t="shared" si="13"/>
        <v>1.1623536097645428E-2</v>
      </c>
    </row>
    <row r="428" spans="1:9" s="1" customFormat="1" x14ac:dyDescent="0.35">
      <c r="A428" s="15" t="s">
        <v>990</v>
      </c>
      <c r="B428" s="1" t="s">
        <v>133</v>
      </c>
      <c r="C428" s="2" t="s">
        <v>134</v>
      </c>
      <c r="D428" s="2" t="s">
        <v>273</v>
      </c>
      <c r="E428" s="5">
        <v>385</v>
      </c>
      <c r="F428" s="14">
        <v>23</v>
      </c>
      <c r="G428" s="4" t="s">
        <v>137</v>
      </c>
      <c r="H428" s="4">
        <f t="shared" si="12"/>
        <v>6.7422761105860124E-2</v>
      </c>
      <c r="I428" s="4">
        <f t="shared" si="13"/>
        <v>7.0119671550094515E-3</v>
      </c>
    </row>
    <row r="429" spans="1:9" s="1" customFormat="1" x14ac:dyDescent="0.35">
      <c r="A429" s="15" t="s">
        <v>990</v>
      </c>
      <c r="B429" s="1" t="s">
        <v>133</v>
      </c>
      <c r="C429" s="2" t="s">
        <v>134</v>
      </c>
      <c r="D429" s="2" t="s">
        <v>273</v>
      </c>
      <c r="E429" s="5">
        <v>382</v>
      </c>
      <c r="F429" s="14">
        <v>16.7</v>
      </c>
      <c r="G429" s="4" t="s">
        <v>137</v>
      </c>
      <c r="H429" s="4">
        <f t="shared" si="12"/>
        <v>0.12492149234465201</v>
      </c>
      <c r="I429" s="4">
        <f t="shared" si="13"/>
        <v>1.299183520384381E-2</v>
      </c>
    </row>
    <row r="430" spans="1:9" s="1" customFormat="1" x14ac:dyDescent="0.35">
      <c r="A430" s="15" t="s">
        <v>990</v>
      </c>
      <c r="B430" s="1" t="s">
        <v>133</v>
      </c>
      <c r="C430" s="2" t="s">
        <v>241</v>
      </c>
      <c r="D430" s="2" t="s">
        <v>242</v>
      </c>
      <c r="E430" s="5">
        <v>825</v>
      </c>
      <c r="F430" s="14">
        <v>11.6</v>
      </c>
      <c r="G430" s="4" t="s">
        <v>137</v>
      </c>
      <c r="H430" s="4">
        <f t="shared" si="12"/>
        <v>2.6081098812797263</v>
      </c>
      <c r="I430" s="4">
        <f t="shared" si="13"/>
        <v>0.27124342765309156</v>
      </c>
    </row>
    <row r="431" spans="1:9" s="1" customFormat="1" x14ac:dyDescent="0.35">
      <c r="A431" s="15" t="s">
        <v>990</v>
      </c>
      <c r="B431" s="1" t="s">
        <v>133</v>
      </c>
      <c r="C431" s="2" t="s">
        <v>157</v>
      </c>
      <c r="D431" s="2" t="s">
        <v>222</v>
      </c>
      <c r="E431" s="5">
        <v>522</v>
      </c>
      <c r="F431" s="14">
        <v>21.6</v>
      </c>
      <c r="G431" s="4" t="s">
        <v>137</v>
      </c>
      <c r="H431" s="4">
        <f t="shared" si="12"/>
        <v>0.19053906249999997</v>
      </c>
      <c r="I431" s="4">
        <f t="shared" si="13"/>
        <v>1.9816062499999995E-2</v>
      </c>
    </row>
    <row r="432" spans="1:9" s="1" customFormat="1" x14ac:dyDescent="0.35">
      <c r="A432" s="15" t="s">
        <v>990</v>
      </c>
      <c r="B432" s="1" t="s">
        <v>133</v>
      </c>
      <c r="C432" s="2" t="s">
        <v>157</v>
      </c>
      <c r="D432" s="2" t="s">
        <v>222</v>
      </c>
      <c r="E432" s="5">
        <v>533</v>
      </c>
      <c r="F432" s="14">
        <v>20.100000000000001</v>
      </c>
      <c r="G432" s="4" t="s">
        <v>137</v>
      </c>
      <c r="H432" s="4">
        <f t="shared" si="12"/>
        <v>0.23424456851315556</v>
      </c>
      <c r="I432" s="4">
        <f t="shared" si="13"/>
        <v>2.4361435125368178E-2</v>
      </c>
    </row>
    <row r="433" spans="1:9" s="1" customFormat="1" x14ac:dyDescent="0.35">
      <c r="A433" s="15" t="s">
        <v>990</v>
      </c>
      <c r="B433" s="1" t="s">
        <v>133</v>
      </c>
      <c r="C433" s="2" t="s">
        <v>157</v>
      </c>
      <c r="D433" s="2" t="s">
        <v>223</v>
      </c>
      <c r="E433" s="5">
        <v>526</v>
      </c>
      <c r="F433" s="14">
        <v>19.5</v>
      </c>
      <c r="G433" s="4" t="s">
        <v>137</v>
      </c>
      <c r="H433" s="4">
        <f t="shared" si="12"/>
        <v>0.23920377383300459</v>
      </c>
      <c r="I433" s="4">
        <f t="shared" si="13"/>
        <v>2.4877192478632477E-2</v>
      </c>
    </row>
    <row r="434" spans="1:9" s="1" customFormat="1" x14ac:dyDescent="0.35">
      <c r="A434" s="15" t="s">
        <v>990</v>
      </c>
      <c r="B434" s="1" t="s">
        <v>133</v>
      </c>
      <c r="C434" s="2" t="s">
        <v>157</v>
      </c>
      <c r="D434" s="2" t="s">
        <v>223</v>
      </c>
      <c r="E434" s="5">
        <v>540</v>
      </c>
      <c r="F434" s="14">
        <v>21.2</v>
      </c>
      <c r="G434" s="4" t="s">
        <v>137</v>
      </c>
      <c r="H434" s="4">
        <f t="shared" si="12"/>
        <v>0.21897249911000355</v>
      </c>
      <c r="I434" s="4">
        <f t="shared" si="13"/>
        <v>2.2773139907440374E-2</v>
      </c>
    </row>
    <row r="435" spans="1:9" s="1" customFormat="1" x14ac:dyDescent="0.35">
      <c r="A435" s="15" t="s">
        <v>990</v>
      </c>
      <c r="B435" s="1" t="s">
        <v>133</v>
      </c>
      <c r="C435" s="2" t="s">
        <v>157</v>
      </c>
      <c r="D435" s="2" t="s">
        <v>221</v>
      </c>
      <c r="E435" s="5">
        <v>620</v>
      </c>
      <c r="F435" s="14">
        <v>22</v>
      </c>
      <c r="G435" s="4" t="s">
        <v>137</v>
      </c>
      <c r="H435" s="4">
        <f t="shared" si="12"/>
        <v>0.30775826446280991</v>
      </c>
      <c r="I435" s="4">
        <f t="shared" si="13"/>
        <v>3.2006859504132228E-2</v>
      </c>
    </row>
    <row r="436" spans="1:9" s="1" customFormat="1" x14ac:dyDescent="0.35">
      <c r="A436" s="15" t="s">
        <v>990</v>
      </c>
      <c r="B436" s="1" t="s">
        <v>133</v>
      </c>
      <c r="C436" s="2" t="s">
        <v>157</v>
      </c>
      <c r="D436" s="2" t="s">
        <v>221</v>
      </c>
      <c r="E436" s="5">
        <v>542</v>
      </c>
      <c r="F436" s="14">
        <v>20</v>
      </c>
      <c r="G436" s="4" t="s">
        <v>137</v>
      </c>
      <c r="H436" s="4">
        <f t="shared" si="12"/>
        <v>0.24878138749999998</v>
      </c>
      <c r="I436" s="4">
        <f t="shared" si="13"/>
        <v>2.5873264299999997E-2</v>
      </c>
    </row>
    <row r="437" spans="1:9" s="1" customFormat="1" x14ac:dyDescent="0.35">
      <c r="A437" s="15" t="s">
        <v>990</v>
      </c>
      <c r="B437" s="1" t="s">
        <v>133</v>
      </c>
      <c r="C437" s="2" t="s">
        <v>157</v>
      </c>
      <c r="D437" s="2" t="s">
        <v>221</v>
      </c>
      <c r="E437" s="5">
        <v>383</v>
      </c>
      <c r="F437" s="14">
        <v>18.399999999999999</v>
      </c>
      <c r="G437" s="4" t="s">
        <v>137</v>
      </c>
      <c r="H437" s="4">
        <f t="shared" si="12"/>
        <v>0.10371479021443764</v>
      </c>
      <c r="I437" s="4">
        <f t="shared" si="13"/>
        <v>1.0786338182301514E-2</v>
      </c>
    </row>
    <row r="438" spans="1:9" s="1" customFormat="1" x14ac:dyDescent="0.35">
      <c r="A438" s="15" t="s">
        <v>990</v>
      </c>
      <c r="B438" s="1" t="s">
        <v>133</v>
      </c>
      <c r="C438" s="2" t="s">
        <v>157</v>
      </c>
      <c r="D438" s="2" t="s">
        <v>221</v>
      </c>
      <c r="E438" s="5">
        <v>540</v>
      </c>
      <c r="F438" s="14">
        <v>22</v>
      </c>
      <c r="G438" s="4" t="s">
        <v>137</v>
      </c>
      <c r="H438" s="4">
        <f t="shared" si="12"/>
        <v>0.20333677685950413</v>
      </c>
      <c r="I438" s="4">
        <f t="shared" si="13"/>
        <v>2.1147024793388428E-2</v>
      </c>
    </row>
    <row r="439" spans="1:9" s="1" customFormat="1" x14ac:dyDescent="0.35">
      <c r="A439" s="15" t="s">
        <v>990</v>
      </c>
      <c r="B439" s="1" t="s">
        <v>133</v>
      </c>
      <c r="C439" s="2" t="s">
        <v>157</v>
      </c>
      <c r="D439" s="2" t="s">
        <v>221</v>
      </c>
      <c r="E439" s="5">
        <v>592</v>
      </c>
      <c r="F439" s="14">
        <v>20.6</v>
      </c>
      <c r="G439" s="4" t="s">
        <v>137</v>
      </c>
      <c r="H439" s="4">
        <f t="shared" si="12"/>
        <v>0.30556998774625316</v>
      </c>
      <c r="I439" s="4">
        <f t="shared" si="13"/>
        <v>3.1779278725610323E-2</v>
      </c>
    </row>
    <row r="440" spans="1:9" s="1" customFormat="1" x14ac:dyDescent="0.35">
      <c r="A440" s="15" t="s">
        <v>990</v>
      </c>
      <c r="B440" s="1" t="s">
        <v>133</v>
      </c>
      <c r="C440" s="2" t="s">
        <v>157</v>
      </c>
      <c r="D440" s="2" t="s">
        <v>221</v>
      </c>
      <c r="E440" s="5">
        <v>583</v>
      </c>
      <c r="F440" s="14">
        <v>21.1</v>
      </c>
      <c r="G440" s="4" t="s">
        <v>137</v>
      </c>
      <c r="H440" s="4">
        <f t="shared" si="12"/>
        <v>0.2781767129556838</v>
      </c>
      <c r="I440" s="4">
        <f t="shared" si="13"/>
        <v>2.8930378147391113E-2</v>
      </c>
    </row>
    <row r="441" spans="1:9" s="1" customFormat="1" x14ac:dyDescent="0.35">
      <c r="A441" s="15" t="s">
        <v>990</v>
      </c>
      <c r="B441" s="1" t="s">
        <v>133</v>
      </c>
      <c r="C441" s="2" t="s">
        <v>157</v>
      </c>
      <c r="D441" s="2" t="s">
        <v>221</v>
      </c>
      <c r="E441" s="5">
        <v>598</v>
      </c>
      <c r="F441" s="14">
        <v>21.2</v>
      </c>
      <c r="G441" s="4" t="s">
        <v>137</v>
      </c>
      <c r="H441" s="4">
        <f t="shared" si="12"/>
        <v>0.29738006185475258</v>
      </c>
      <c r="I441" s="4">
        <f t="shared" si="13"/>
        <v>3.0927526432894266E-2</v>
      </c>
    </row>
    <row r="442" spans="1:9" s="1" customFormat="1" x14ac:dyDescent="0.35">
      <c r="A442" s="15" t="s">
        <v>985</v>
      </c>
      <c r="B442" s="1" t="s">
        <v>133</v>
      </c>
      <c r="C442" s="2" t="s">
        <v>157</v>
      </c>
      <c r="D442" s="2" t="s">
        <v>158</v>
      </c>
      <c r="E442" s="5">
        <v>520</v>
      </c>
      <c r="F442" s="14">
        <v>26</v>
      </c>
      <c r="G442" s="4" t="s">
        <v>137</v>
      </c>
      <c r="H442" s="4">
        <f t="shared" si="12"/>
        <v>0.13</v>
      </c>
      <c r="I442" s="4">
        <f t="shared" si="13"/>
        <v>1.3520000000000001E-2</v>
      </c>
    </row>
    <row r="443" spans="1:9" s="1" customFormat="1" x14ac:dyDescent="0.35">
      <c r="A443" s="15" t="s">
        <v>990</v>
      </c>
      <c r="B443" s="1" t="s">
        <v>133</v>
      </c>
      <c r="C443" s="2" t="s">
        <v>157</v>
      </c>
      <c r="D443" s="2" t="s">
        <v>158</v>
      </c>
      <c r="E443" s="5">
        <v>520</v>
      </c>
      <c r="F443" s="14">
        <v>26</v>
      </c>
      <c r="G443" s="4" t="s">
        <v>137</v>
      </c>
      <c r="H443" s="4">
        <f t="shared" si="12"/>
        <v>0.13</v>
      </c>
      <c r="I443" s="4">
        <f t="shared" si="13"/>
        <v>1.3520000000000001E-2</v>
      </c>
    </row>
    <row r="444" spans="1:9" s="1" customFormat="1" x14ac:dyDescent="0.35">
      <c r="A444" s="15" t="s">
        <v>990</v>
      </c>
      <c r="B444" s="1" t="s">
        <v>133</v>
      </c>
      <c r="C444" s="2" t="s">
        <v>239</v>
      </c>
      <c r="D444" s="2" t="s">
        <v>240</v>
      </c>
      <c r="E444" s="5">
        <v>1063</v>
      </c>
      <c r="F444" s="14">
        <v>30.9</v>
      </c>
      <c r="G444" s="4" t="s">
        <v>108</v>
      </c>
      <c r="H444" s="4">
        <f t="shared" si="12"/>
        <v>0.78625397133984776</v>
      </c>
      <c r="I444" s="4">
        <f t="shared" si="13"/>
        <v>8.1770413019344165E-2</v>
      </c>
    </row>
    <row r="445" spans="1:9" s="1" customFormat="1" x14ac:dyDescent="0.35">
      <c r="A445" s="15" t="s">
        <v>990</v>
      </c>
      <c r="B445" s="1" t="s">
        <v>133</v>
      </c>
      <c r="C445" s="2" t="s">
        <v>224</v>
      </c>
      <c r="D445" s="2" t="s">
        <v>226</v>
      </c>
      <c r="E445" s="5">
        <v>1127</v>
      </c>
      <c r="F445" s="14">
        <v>41</v>
      </c>
      <c r="G445" s="4" t="s">
        <v>108</v>
      </c>
      <c r="H445" s="4">
        <f t="shared" si="12"/>
        <v>0.53221125185901252</v>
      </c>
      <c r="I445" s="4">
        <f t="shared" si="13"/>
        <v>5.5349970193337296E-2</v>
      </c>
    </row>
    <row r="446" spans="1:9" s="1" customFormat="1" x14ac:dyDescent="0.35">
      <c r="A446" s="15" t="s">
        <v>990</v>
      </c>
      <c r="B446" s="1" t="s">
        <v>133</v>
      </c>
      <c r="C446" s="2" t="s">
        <v>224</v>
      </c>
      <c r="D446" s="2" t="s">
        <v>227</v>
      </c>
      <c r="E446" s="5">
        <v>974</v>
      </c>
      <c r="F446" s="14">
        <v>38</v>
      </c>
      <c r="G446" s="4" t="s">
        <v>108</v>
      </c>
      <c r="H446" s="4">
        <f t="shared" si="12"/>
        <v>0.39993525969529087</v>
      </c>
      <c r="I446" s="4">
        <f t="shared" si="13"/>
        <v>4.1593267008310252E-2</v>
      </c>
    </row>
    <row r="447" spans="1:9" s="1" customFormat="1" x14ac:dyDescent="0.35">
      <c r="A447" s="15" t="s">
        <v>990</v>
      </c>
      <c r="B447" s="1" t="s">
        <v>133</v>
      </c>
      <c r="C447" s="2" t="s">
        <v>224</v>
      </c>
      <c r="D447" s="2" t="s">
        <v>225</v>
      </c>
      <c r="E447" s="5">
        <v>1010</v>
      </c>
      <c r="F447" s="14">
        <v>34.799999999999997</v>
      </c>
      <c r="G447" s="4" t="s">
        <v>108</v>
      </c>
      <c r="H447" s="4">
        <f t="shared" si="12"/>
        <v>0.53172325026423584</v>
      </c>
      <c r="I447" s="4">
        <f t="shared" si="13"/>
        <v>5.5299218027480529E-2</v>
      </c>
    </row>
    <row r="448" spans="1:9" s="1" customFormat="1" x14ac:dyDescent="0.35">
      <c r="A448" s="15" t="s">
        <v>990</v>
      </c>
      <c r="B448" s="1" t="s">
        <v>133</v>
      </c>
      <c r="C448" s="2" t="s">
        <v>224</v>
      </c>
      <c r="D448" s="2" t="s">
        <v>228</v>
      </c>
      <c r="E448" s="5">
        <v>1170</v>
      </c>
      <c r="F448" s="14">
        <v>26.6</v>
      </c>
      <c r="G448" s="4" t="s">
        <v>108</v>
      </c>
      <c r="H448" s="4">
        <f t="shared" si="12"/>
        <v>1.414732496184069</v>
      </c>
      <c r="I448" s="4">
        <f t="shared" si="13"/>
        <v>0.14713217960314318</v>
      </c>
    </row>
    <row r="449" spans="1:9" s="1" customFormat="1" x14ac:dyDescent="0.35">
      <c r="A449" s="15" t="s">
        <v>990</v>
      </c>
      <c r="B449" s="1" t="s">
        <v>133</v>
      </c>
      <c r="C449" s="2" t="s">
        <v>224</v>
      </c>
      <c r="D449" s="2" t="s">
        <v>230</v>
      </c>
      <c r="E449" s="5">
        <v>979</v>
      </c>
      <c r="F449" s="14">
        <v>36.700000000000003</v>
      </c>
      <c r="G449" s="4" t="s">
        <v>108</v>
      </c>
      <c r="H449" s="4">
        <f t="shared" si="12"/>
        <v>0.43540755880212934</v>
      </c>
      <c r="I449" s="4">
        <f t="shared" si="13"/>
        <v>4.5282386115421444E-2</v>
      </c>
    </row>
    <row r="450" spans="1:9" s="1" customFormat="1" x14ac:dyDescent="0.35">
      <c r="A450" s="15" t="s">
        <v>990</v>
      </c>
      <c r="B450" s="1" t="s">
        <v>133</v>
      </c>
      <c r="C450" s="2" t="s">
        <v>224</v>
      </c>
      <c r="D450" s="2" t="s">
        <v>232</v>
      </c>
      <c r="E450" s="5">
        <v>1316</v>
      </c>
      <c r="F450" s="14">
        <v>42.5</v>
      </c>
      <c r="G450" s="4" t="s">
        <v>108</v>
      </c>
      <c r="H450" s="4">
        <f t="shared" ref="H450:H517" si="14">(E450^3/F450^2)/(1.6*10^6)</f>
        <v>0.78862370103806223</v>
      </c>
      <c r="I450" s="4">
        <f t="shared" ref="I450:I517" si="15">(0.104*E450^3/F450^2)/(1.6*10^6)</f>
        <v>8.2016864907958481E-2</v>
      </c>
    </row>
    <row r="451" spans="1:9" s="1" customFormat="1" x14ac:dyDescent="0.35">
      <c r="A451" s="15" t="s">
        <v>990</v>
      </c>
      <c r="B451" s="1" t="s">
        <v>133</v>
      </c>
      <c r="C451" s="2" t="s">
        <v>224</v>
      </c>
      <c r="D451" s="2" t="s">
        <v>235</v>
      </c>
      <c r="E451" s="5">
        <v>1001</v>
      </c>
      <c r="F451" s="14">
        <v>28.7</v>
      </c>
      <c r="G451" s="4" t="s">
        <v>108</v>
      </c>
      <c r="H451" s="4">
        <f t="shared" si="14"/>
        <v>0.76105922813801308</v>
      </c>
      <c r="I451" s="4">
        <f t="shared" si="15"/>
        <v>7.9150159726353364E-2</v>
      </c>
    </row>
    <row r="452" spans="1:9" s="1" customFormat="1" x14ac:dyDescent="0.35">
      <c r="A452" s="15" t="s">
        <v>990</v>
      </c>
      <c r="B452" s="1" t="s">
        <v>133</v>
      </c>
      <c r="C452" s="2" t="s">
        <v>224</v>
      </c>
      <c r="D452" s="2" t="s">
        <v>21</v>
      </c>
      <c r="E452" s="5">
        <v>1503</v>
      </c>
      <c r="F452" s="14">
        <v>37</v>
      </c>
      <c r="G452" s="4" t="s">
        <v>108</v>
      </c>
      <c r="H452" s="4">
        <f t="shared" si="14"/>
        <v>1.5500778519905041</v>
      </c>
      <c r="I452" s="4">
        <f t="shared" si="15"/>
        <v>0.16120809660701241</v>
      </c>
    </row>
    <row r="453" spans="1:9" s="1" customFormat="1" x14ac:dyDescent="0.35">
      <c r="A453" s="15" t="s">
        <v>990</v>
      </c>
      <c r="B453" s="1" t="s">
        <v>133</v>
      </c>
      <c r="C453" s="2" t="s">
        <v>224</v>
      </c>
      <c r="D453" s="2" t="s">
        <v>236</v>
      </c>
      <c r="E453" s="5">
        <v>1034</v>
      </c>
      <c r="F453" s="14">
        <v>33</v>
      </c>
      <c r="G453" s="4" t="s">
        <v>108</v>
      </c>
      <c r="H453" s="4">
        <f t="shared" si="14"/>
        <v>0.63447388888888889</v>
      </c>
      <c r="I453" s="4">
        <f t="shared" si="15"/>
        <v>6.5985284444444445E-2</v>
      </c>
    </row>
    <row r="454" spans="1:9" s="1" customFormat="1" x14ac:dyDescent="0.35">
      <c r="A454" s="15" t="s">
        <v>990</v>
      </c>
      <c r="B454" s="1" t="s">
        <v>133</v>
      </c>
      <c r="C454" s="2" t="s">
        <v>152</v>
      </c>
      <c r="D454" s="2" t="s">
        <v>212</v>
      </c>
      <c r="E454" s="5">
        <v>1115</v>
      </c>
      <c r="F454" s="14">
        <v>42.5</v>
      </c>
      <c r="G454" s="4" t="s">
        <v>108</v>
      </c>
      <c r="H454" s="4">
        <f t="shared" si="14"/>
        <v>0.47965255190311423</v>
      </c>
      <c r="I454" s="4">
        <f t="shared" si="15"/>
        <v>4.9883865397923874E-2</v>
      </c>
    </row>
    <row r="455" spans="1:9" s="1" customFormat="1" x14ac:dyDescent="0.35">
      <c r="A455" s="15" t="s">
        <v>990</v>
      </c>
      <c r="B455" s="1" t="s">
        <v>133</v>
      </c>
      <c r="C455" s="2" t="s">
        <v>152</v>
      </c>
      <c r="D455" s="2" t="s">
        <v>212</v>
      </c>
      <c r="E455" s="5">
        <v>1021</v>
      </c>
      <c r="F455" s="14">
        <v>38.700000000000003</v>
      </c>
      <c r="G455" s="4" t="s">
        <v>108</v>
      </c>
      <c r="H455" s="4">
        <f t="shared" si="14"/>
        <v>0.44415577531064498</v>
      </c>
      <c r="I455" s="4">
        <f t="shared" si="15"/>
        <v>4.6192200632307077E-2</v>
      </c>
    </row>
    <row r="456" spans="1:9" s="1" customFormat="1" x14ac:dyDescent="0.35">
      <c r="A456" s="15" t="s">
        <v>990</v>
      </c>
      <c r="B456" s="1" t="s">
        <v>133</v>
      </c>
      <c r="C456" s="2" t="s">
        <v>152</v>
      </c>
      <c r="D456" s="2" t="s">
        <v>212</v>
      </c>
      <c r="E456" s="5">
        <v>983</v>
      </c>
      <c r="F456" s="14">
        <v>42.2</v>
      </c>
      <c r="G456" s="4" t="s">
        <v>108</v>
      </c>
      <c r="H456" s="4">
        <f t="shared" si="14"/>
        <v>0.33336167447665144</v>
      </c>
      <c r="I456" s="4">
        <f t="shared" si="15"/>
        <v>3.4669614145571744E-2</v>
      </c>
    </row>
    <row r="457" spans="1:9" s="1" customFormat="1" x14ac:dyDescent="0.35">
      <c r="A457" s="15" t="s">
        <v>990</v>
      </c>
      <c r="B457" s="1" t="s">
        <v>133</v>
      </c>
      <c r="C457" s="2" t="s">
        <v>152</v>
      </c>
      <c r="D457" s="2" t="s">
        <v>212</v>
      </c>
      <c r="E457" s="5">
        <v>893</v>
      </c>
      <c r="F457" s="14">
        <v>37.6</v>
      </c>
      <c r="G457" s="4" t="s">
        <v>108</v>
      </c>
      <c r="H457" s="4">
        <f t="shared" si="14"/>
        <v>0.31481738281249999</v>
      </c>
      <c r="I457" s="4">
        <f t="shared" si="15"/>
        <v>3.2741007812499993E-2</v>
      </c>
    </row>
    <row r="458" spans="1:9" s="1" customFormat="1" x14ac:dyDescent="0.35">
      <c r="A458" s="15" t="s">
        <v>990</v>
      </c>
      <c r="B458" s="1" t="s">
        <v>133</v>
      </c>
      <c r="C458" s="2" t="s">
        <v>152</v>
      </c>
      <c r="D458" s="2" t="s">
        <v>213</v>
      </c>
      <c r="E458" s="5">
        <v>1017</v>
      </c>
      <c r="F458" s="14">
        <v>32.5</v>
      </c>
      <c r="G458" s="4" t="s">
        <v>108</v>
      </c>
      <c r="H458" s="4">
        <f t="shared" si="14"/>
        <v>0.62240941597633137</v>
      </c>
      <c r="I458" s="4">
        <f t="shared" si="15"/>
        <v>6.4730579261538454E-2</v>
      </c>
    </row>
    <row r="459" spans="1:9" s="1" customFormat="1" x14ac:dyDescent="0.35">
      <c r="A459" s="15" t="s">
        <v>990</v>
      </c>
      <c r="B459" s="1" t="s">
        <v>133</v>
      </c>
      <c r="C459" s="2" t="s">
        <v>152</v>
      </c>
      <c r="D459" s="2" t="s">
        <v>216</v>
      </c>
      <c r="E459" s="5">
        <v>1150</v>
      </c>
      <c r="F459" s="14">
        <v>35.9</v>
      </c>
      <c r="G459" s="4" t="s">
        <v>108</v>
      </c>
      <c r="H459" s="4">
        <f t="shared" si="14"/>
        <v>0.73753840752321909</v>
      </c>
      <c r="I459" s="4">
        <f t="shared" si="15"/>
        <v>7.6703994382414792E-2</v>
      </c>
    </row>
    <row r="460" spans="1:9" s="1" customFormat="1" x14ac:dyDescent="0.35">
      <c r="A460" s="15" t="s">
        <v>990</v>
      </c>
      <c r="B460" s="1" t="s">
        <v>133</v>
      </c>
      <c r="C460" s="2" t="s">
        <v>152</v>
      </c>
      <c r="D460" s="2" t="s">
        <v>217</v>
      </c>
      <c r="E460" s="5">
        <v>1145</v>
      </c>
      <c r="F460" s="14">
        <v>31</v>
      </c>
      <c r="G460" s="4" t="s">
        <v>108</v>
      </c>
      <c r="H460" s="4">
        <f t="shared" si="14"/>
        <v>0.97627707140998954</v>
      </c>
      <c r="I460" s="4">
        <f t="shared" si="15"/>
        <v>0.10153281542663892</v>
      </c>
    </row>
    <row r="461" spans="1:9" s="1" customFormat="1" x14ac:dyDescent="0.35">
      <c r="A461" s="15" t="s">
        <v>990</v>
      </c>
      <c r="B461" s="1" t="s">
        <v>133</v>
      </c>
      <c r="C461" s="2" t="s">
        <v>152</v>
      </c>
      <c r="D461" s="2" t="s">
        <v>155</v>
      </c>
      <c r="E461" s="5">
        <v>1198</v>
      </c>
      <c r="F461" s="14">
        <v>30</v>
      </c>
      <c r="G461" s="4" t="s">
        <v>108</v>
      </c>
      <c r="H461" s="4">
        <f t="shared" si="14"/>
        <v>1.1940099944444444</v>
      </c>
      <c r="I461" s="4">
        <f t="shared" si="15"/>
        <v>0.12417703942222222</v>
      </c>
    </row>
    <row r="462" spans="1:9" s="1" customFormat="1" x14ac:dyDescent="0.35">
      <c r="A462" s="15" t="s">
        <v>990</v>
      </c>
      <c r="B462" s="1" t="s">
        <v>133</v>
      </c>
      <c r="C462" s="2" t="s">
        <v>152</v>
      </c>
      <c r="D462" s="2" t="s">
        <v>156</v>
      </c>
      <c r="E462" s="5">
        <v>1080</v>
      </c>
      <c r="F462" s="14">
        <v>27</v>
      </c>
      <c r="G462" s="4" t="s">
        <v>108</v>
      </c>
      <c r="H462" s="4">
        <f t="shared" si="14"/>
        <v>1.08</v>
      </c>
      <c r="I462" s="4">
        <f t="shared" si="15"/>
        <v>0.11232</v>
      </c>
    </row>
    <row r="463" spans="1:9" s="1" customFormat="1" x14ac:dyDescent="0.35">
      <c r="A463" s="15" t="s">
        <v>990</v>
      </c>
      <c r="B463" s="1" t="s">
        <v>133</v>
      </c>
      <c r="C463" s="2" t="s">
        <v>152</v>
      </c>
      <c r="D463" s="2" t="s">
        <v>218</v>
      </c>
      <c r="E463" s="5">
        <v>1123</v>
      </c>
      <c r="F463" s="14">
        <v>33</v>
      </c>
      <c r="G463" s="4" t="s">
        <v>108</v>
      </c>
      <c r="H463" s="4">
        <f t="shared" si="14"/>
        <v>0.81281443239210294</v>
      </c>
      <c r="I463" s="4">
        <f t="shared" si="15"/>
        <v>8.4532700968778685E-2</v>
      </c>
    </row>
    <row r="464" spans="1:9" s="1" customFormat="1" x14ac:dyDescent="0.35">
      <c r="A464" s="15" t="s">
        <v>990</v>
      </c>
      <c r="B464" s="1" t="s">
        <v>133</v>
      </c>
      <c r="C464" s="2" t="s">
        <v>152</v>
      </c>
      <c r="D464" s="2" t="s">
        <v>218</v>
      </c>
      <c r="E464" s="5">
        <v>1108</v>
      </c>
      <c r="F464" s="14">
        <v>26</v>
      </c>
      <c r="G464" s="4" t="s">
        <v>108</v>
      </c>
      <c r="H464" s="4">
        <f t="shared" si="14"/>
        <v>1.2576291715976331</v>
      </c>
      <c r="I464" s="4">
        <f t="shared" si="15"/>
        <v>0.13079343384615386</v>
      </c>
    </row>
    <row r="465" spans="1:9" s="1" customFormat="1" x14ac:dyDescent="0.35">
      <c r="A465" s="15" t="s">
        <v>990</v>
      </c>
      <c r="B465" s="1" t="s">
        <v>133</v>
      </c>
      <c r="C465" s="2" t="s">
        <v>152</v>
      </c>
      <c r="D465" s="2" t="s">
        <v>218</v>
      </c>
      <c r="E465" s="5">
        <v>1164</v>
      </c>
      <c r="F465" s="14">
        <v>43.1</v>
      </c>
      <c r="G465" s="4" t="s">
        <v>108</v>
      </c>
      <c r="H465" s="4">
        <f t="shared" si="14"/>
        <v>0.53062098072254127</v>
      </c>
      <c r="I465" s="4">
        <f t="shared" si="15"/>
        <v>5.518458199514429E-2</v>
      </c>
    </row>
    <row r="466" spans="1:9" s="1" customFormat="1" x14ac:dyDescent="0.35">
      <c r="A466" s="15" t="s">
        <v>990</v>
      </c>
      <c r="B466" s="1" t="s">
        <v>133</v>
      </c>
      <c r="C466" s="2" t="s">
        <v>152</v>
      </c>
      <c r="D466" s="2" t="s">
        <v>219</v>
      </c>
      <c r="E466" s="5">
        <v>1125</v>
      </c>
      <c r="F466" s="14">
        <v>44.9</v>
      </c>
      <c r="G466" s="4" t="s">
        <v>108</v>
      </c>
      <c r="H466" s="4">
        <f t="shared" si="14"/>
        <v>0.44141277976051707</v>
      </c>
      <c r="I466" s="4">
        <f t="shared" si="15"/>
        <v>4.5906929095093786E-2</v>
      </c>
    </row>
    <row r="467" spans="1:9" s="1" customFormat="1" x14ac:dyDescent="0.35">
      <c r="A467" s="15" t="s">
        <v>990</v>
      </c>
      <c r="B467" s="1" t="s">
        <v>133</v>
      </c>
      <c r="C467" s="2" t="s">
        <v>134</v>
      </c>
      <c r="D467" s="2" t="s">
        <v>243</v>
      </c>
      <c r="E467" s="5">
        <v>885</v>
      </c>
      <c r="F467" s="14">
        <v>28.2</v>
      </c>
      <c r="G467" s="4" t="s">
        <v>108</v>
      </c>
      <c r="H467" s="4">
        <f t="shared" si="14"/>
        <v>0.54476802993435947</v>
      </c>
      <c r="I467" s="4">
        <f t="shared" si="15"/>
        <v>5.6655875113173382E-2</v>
      </c>
    </row>
    <row r="468" spans="1:9" s="1" customFormat="1" x14ac:dyDescent="0.35">
      <c r="A468" s="15" t="s">
        <v>990</v>
      </c>
      <c r="B468" s="1" t="s">
        <v>133</v>
      </c>
      <c r="C468" s="2" t="s">
        <v>134</v>
      </c>
      <c r="D468" s="2" t="s">
        <v>135</v>
      </c>
      <c r="E468" s="5">
        <v>1604</v>
      </c>
      <c r="F468" s="14">
        <v>46</v>
      </c>
      <c r="G468" s="4" t="s">
        <v>108</v>
      </c>
      <c r="H468" s="4">
        <f t="shared" si="14"/>
        <v>1.2189262948960302</v>
      </c>
      <c r="I468" s="4">
        <f t="shared" si="15"/>
        <v>0.12676833466918716</v>
      </c>
    </row>
    <row r="469" spans="1:9" s="1" customFormat="1" x14ac:dyDescent="0.35">
      <c r="A469" s="15" t="s">
        <v>990</v>
      </c>
      <c r="B469" s="1" t="s">
        <v>133</v>
      </c>
      <c r="C469" s="2" t="s">
        <v>134</v>
      </c>
      <c r="D469" s="2" t="s">
        <v>246</v>
      </c>
      <c r="E469" s="5">
        <v>1120</v>
      </c>
      <c r="F469" s="14">
        <v>39</v>
      </c>
      <c r="G469" s="4" t="s">
        <v>108</v>
      </c>
      <c r="H469" s="4">
        <f t="shared" si="14"/>
        <v>0.57730440499671265</v>
      </c>
      <c r="I469" s="4">
        <f t="shared" si="15"/>
        <v>6.0039658119658113E-2</v>
      </c>
    </row>
    <row r="470" spans="1:9" s="1" customFormat="1" x14ac:dyDescent="0.35">
      <c r="A470" s="15" t="s">
        <v>990</v>
      </c>
      <c r="B470" s="1" t="s">
        <v>133</v>
      </c>
      <c r="C470" s="2" t="s">
        <v>134</v>
      </c>
      <c r="D470" s="2" t="s">
        <v>247</v>
      </c>
      <c r="E470" s="5">
        <v>1556</v>
      </c>
      <c r="F470" s="14">
        <v>51</v>
      </c>
      <c r="G470" s="4" t="s">
        <v>108</v>
      </c>
      <c r="H470" s="4">
        <f t="shared" si="14"/>
        <v>0.90524981161091889</v>
      </c>
      <c r="I470" s="4">
        <f t="shared" si="15"/>
        <v>9.4145980407535565E-2</v>
      </c>
    </row>
    <row r="471" spans="1:9" s="1" customFormat="1" x14ac:dyDescent="0.35">
      <c r="A471" s="15" t="s">
        <v>990</v>
      </c>
      <c r="B471" s="1" t="s">
        <v>133</v>
      </c>
      <c r="C471" s="2" t="s">
        <v>134</v>
      </c>
      <c r="D471" s="2" t="s">
        <v>138</v>
      </c>
      <c r="E471" s="5">
        <v>1380</v>
      </c>
      <c r="F471" s="14">
        <v>45</v>
      </c>
      <c r="G471" s="4" t="s">
        <v>108</v>
      </c>
      <c r="H471" s="4">
        <f t="shared" si="14"/>
        <v>0.81113333333333326</v>
      </c>
      <c r="I471" s="4">
        <f t="shared" si="15"/>
        <v>8.435786666666667E-2</v>
      </c>
    </row>
    <row r="472" spans="1:9" s="1" customFormat="1" x14ac:dyDescent="0.35">
      <c r="A472" s="15" t="s">
        <v>990</v>
      </c>
      <c r="B472" s="1" t="s">
        <v>133</v>
      </c>
      <c r="C472" s="2" t="s">
        <v>134</v>
      </c>
      <c r="D472" s="2" t="s">
        <v>138</v>
      </c>
      <c r="E472" s="5">
        <v>1200</v>
      </c>
      <c r="F472" s="14">
        <v>42</v>
      </c>
      <c r="G472" s="4" t="s">
        <v>108</v>
      </c>
      <c r="H472" s="4">
        <f t="shared" si="14"/>
        <v>0.61224489795918369</v>
      </c>
      <c r="I472" s="4">
        <f t="shared" si="15"/>
        <v>6.3673469387755102E-2</v>
      </c>
    </row>
    <row r="473" spans="1:9" s="1" customFormat="1" x14ac:dyDescent="0.35">
      <c r="A473" s="15" t="s">
        <v>990</v>
      </c>
      <c r="B473" s="1" t="s">
        <v>133</v>
      </c>
      <c r="C473" s="2" t="s">
        <v>134</v>
      </c>
      <c r="D473" s="2" t="s">
        <v>249</v>
      </c>
      <c r="E473" s="5">
        <v>1098</v>
      </c>
      <c r="F473" s="14">
        <v>47.7</v>
      </c>
      <c r="G473" s="4" t="s">
        <v>108</v>
      </c>
      <c r="H473" s="4">
        <f t="shared" si="14"/>
        <v>0.36362210751156993</v>
      </c>
      <c r="I473" s="4">
        <f t="shared" si="15"/>
        <v>3.781669918120327E-2</v>
      </c>
    </row>
    <row r="474" spans="1:9" s="1" customFormat="1" x14ac:dyDescent="0.35">
      <c r="A474" s="15" t="s">
        <v>990</v>
      </c>
      <c r="B474" s="1" t="s">
        <v>133</v>
      </c>
      <c r="C474" s="2" t="s">
        <v>134</v>
      </c>
      <c r="D474" s="2" t="s">
        <v>139</v>
      </c>
      <c r="E474" s="5">
        <v>770</v>
      </c>
      <c r="F474" s="14">
        <v>34.799999999999997</v>
      </c>
      <c r="G474" s="4" t="s">
        <v>108</v>
      </c>
      <c r="H474" s="4">
        <f t="shared" si="14"/>
        <v>0.23560999223807641</v>
      </c>
      <c r="I474" s="4">
        <f t="shared" si="15"/>
        <v>2.4503439192759949E-2</v>
      </c>
    </row>
    <row r="475" spans="1:9" s="1" customFormat="1" x14ac:dyDescent="0.35">
      <c r="A475" s="15" t="s">
        <v>990</v>
      </c>
      <c r="B475" s="1" t="s">
        <v>133</v>
      </c>
      <c r="C475" s="2" t="s">
        <v>134</v>
      </c>
      <c r="D475" s="2" t="s">
        <v>252</v>
      </c>
      <c r="E475" s="5">
        <v>1090</v>
      </c>
      <c r="F475" s="14">
        <v>41.1</v>
      </c>
      <c r="G475" s="4" t="s">
        <v>108</v>
      </c>
      <c r="H475" s="4">
        <f t="shared" si="14"/>
        <v>0.47915482681253363</v>
      </c>
      <c r="I475" s="4">
        <f t="shared" si="15"/>
        <v>4.9832101988503498E-2</v>
      </c>
    </row>
    <row r="476" spans="1:9" s="1" customFormat="1" x14ac:dyDescent="0.35">
      <c r="A476" s="15" t="s">
        <v>990</v>
      </c>
      <c r="B476" s="1" t="s">
        <v>133</v>
      </c>
      <c r="C476" s="2" t="s">
        <v>134</v>
      </c>
      <c r="D476" s="2" t="s">
        <v>253</v>
      </c>
      <c r="E476" s="5">
        <v>698</v>
      </c>
      <c r="F476" s="14">
        <v>22.4</v>
      </c>
      <c r="G476" s="4" t="s">
        <v>108</v>
      </c>
      <c r="H476" s="4">
        <f t="shared" si="14"/>
        <v>0.42359443757971943</v>
      </c>
      <c r="I476" s="4">
        <f t="shared" si="15"/>
        <v>4.4053821508290819E-2</v>
      </c>
    </row>
    <row r="477" spans="1:9" s="1" customFormat="1" x14ac:dyDescent="0.35">
      <c r="A477" s="15" t="s">
        <v>990</v>
      </c>
      <c r="B477" s="1" t="s">
        <v>133</v>
      </c>
      <c r="C477" s="2" t="s">
        <v>134</v>
      </c>
      <c r="D477" s="2" t="s">
        <v>253</v>
      </c>
      <c r="E477" s="5">
        <v>784</v>
      </c>
      <c r="F477" s="14">
        <v>38.200000000000003</v>
      </c>
      <c r="G477" s="4" t="s">
        <v>108</v>
      </c>
      <c r="H477" s="4">
        <f t="shared" si="14"/>
        <v>0.20639609659822919</v>
      </c>
      <c r="I477" s="4">
        <f t="shared" si="15"/>
        <v>2.1465194046215833E-2</v>
      </c>
    </row>
    <row r="478" spans="1:9" s="1" customFormat="1" x14ac:dyDescent="0.35">
      <c r="A478" s="15" t="s">
        <v>990</v>
      </c>
      <c r="B478" s="1" t="s">
        <v>133</v>
      </c>
      <c r="C478" s="2" t="s">
        <v>134</v>
      </c>
      <c r="D478" s="2" t="s">
        <v>253</v>
      </c>
      <c r="E478" s="5">
        <v>851</v>
      </c>
      <c r="F478" s="14">
        <v>35.6</v>
      </c>
      <c r="G478" s="4" t="s">
        <v>108</v>
      </c>
      <c r="H478" s="4">
        <f t="shared" si="14"/>
        <v>0.30392659297673902</v>
      </c>
      <c r="I478" s="4">
        <f t="shared" si="15"/>
        <v>3.1608365669580855E-2</v>
      </c>
    </row>
    <row r="479" spans="1:9" s="1" customFormat="1" x14ac:dyDescent="0.35">
      <c r="A479" s="15" t="s">
        <v>990</v>
      </c>
      <c r="B479" s="1" t="s">
        <v>133</v>
      </c>
      <c r="C479" s="2" t="s">
        <v>134</v>
      </c>
      <c r="D479" s="2" t="s">
        <v>140</v>
      </c>
      <c r="E479" s="5">
        <v>1119</v>
      </c>
      <c r="F479" s="14">
        <v>35.6</v>
      </c>
      <c r="G479" s="4" t="s">
        <v>108</v>
      </c>
      <c r="H479" s="4">
        <f t="shared" si="14"/>
        <v>0.69098764311245409</v>
      </c>
      <c r="I479" s="4">
        <f t="shared" si="15"/>
        <v>7.1862714883695222E-2</v>
      </c>
    </row>
    <row r="480" spans="1:9" s="1" customFormat="1" x14ac:dyDescent="0.35">
      <c r="A480" s="15" t="s">
        <v>990</v>
      </c>
      <c r="B480" s="1" t="s">
        <v>133</v>
      </c>
      <c r="C480" s="2" t="s">
        <v>134</v>
      </c>
      <c r="D480" s="2" t="s">
        <v>140</v>
      </c>
      <c r="E480" s="5">
        <v>1154</v>
      </c>
      <c r="F480" s="14">
        <v>38.5</v>
      </c>
      <c r="G480" s="4" t="s">
        <v>108</v>
      </c>
      <c r="H480" s="4">
        <f t="shared" si="14"/>
        <v>0.64800146061730479</v>
      </c>
      <c r="I480" s="4">
        <f t="shared" si="15"/>
        <v>6.7392151904199699E-2</v>
      </c>
    </row>
    <row r="481" spans="1:9" s="1" customFormat="1" x14ac:dyDescent="0.35">
      <c r="A481" s="15" t="s">
        <v>990</v>
      </c>
      <c r="B481" s="1" t="s">
        <v>133</v>
      </c>
      <c r="C481" s="2" t="s">
        <v>134</v>
      </c>
      <c r="D481" s="2" t="s">
        <v>254</v>
      </c>
      <c r="E481" s="5">
        <v>1308</v>
      </c>
      <c r="F481" s="14">
        <v>44</v>
      </c>
      <c r="G481" s="4" t="s">
        <v>108</v>
      </c>
      <c r="H481" s="4">
        <f t="shared" si="14"/>
        <v>0.7224335330578513</v>
      </c>
      <c r="I481" s="4">
        <f t="shared" si="15"/>
        <v>7.5133087438016527E-2</v>
      </c>
    </row>
    <row r="482" spans="1:9" s="1" customFormat="1" x14ac:dyDescent="0.35">
      <c r="A482" s="15" t="s">
        <v>990</v>
      </c>
      <c r="B482" s="1" t="s">
        <v>133</v>
      </c>
      <c r="C482" s="2" t="s">
        <v>134</v>
      </c>
      <c r="D482" s="2" t="s">
        <v>255</v>
      </c>
      <c r="E482" s="5">
        <v>1130</v>
      </c>
      <c r="F482" s="14">
        <v>40.299999999999997</v>
      </c>
      <c r="G482" s="4" t="s">
        <v>108</v>
      </c>
      <c r="H482" s="4">
        <f t="shared" si="14"/>
        <v>0.55527133656386041</v>
      </c>
      <c r="I482" s="4">
        <f t="shared" si="15"/>
        <v>5.7748219002641488E-2</v>
      </c>
    </row>
    <row r="483" spans="1:9" s="1" customFormat="1" x14ac:dyDescent="0.35">
      <c r="A483" s="15" t="s">
        <v>990</v>
      </c>
      <c r="B483" s="1" t="s">
        <v>133</v>
      </c>
      <c r="C483" s="2" t="s">
        <v>134</v>
      </c>
      <c r="D483" s="2" t="s">
        <v>256</v>
      </c>
      <c r="E483" s="5">
        <v>1170</v>
      </c>
      <c r="F483" s="14">
        <v>40.200000000000003</v>
      </c>
      <c r="G483" s="4" t="s">
        <v>108</v>
      </c>
      <c r="H483" s="4">
        <f t="shared" si="14"/>
        <v>0.61942038872800176</v>
      </c>
      <c r="I483" s="4">
        <f t="shared" si="15"/>
        <v>6.4419720427712185E-2</v>
      </c>
    </row>
    <row r="484" spans="1:9" s="1" customFormat="1" x14ac:dyDescent="0.35">
      <c r="A484" s="15" t="s">
        <v>990</v>
      </c>
      <c r="B484" s="1" t="s">
        <v>133</v>
      </c>
      <c r="C484" s="2" t="s">
        <v>134</v>
      </c>
      <c r="D484" s="2" t="s">
        <v>256</v>
      </c>
      <c r="E484" s="5">
        <v>1154</v>
      </c>
      <c r="F484" s="14">
        <v>36</v>
      </c>
      <c r="G484" s="4" t="s">
        <v>108</v>
      </c>
      <c r="H484" s="4">
        <f t="shared" si="14"/>
        <v>0.74112667052469128</v>
      </c>
      <c r="I484" s="4">
        <f t="shared" si="15"/>
        <v>7.7077173734567905E-2</v>
      </c>
    </row>
    <row r="485" spans="1:9" s="1" customFormat="1" x14ac:dyDescent="0.35">
      <c r="A485" s="15" t="s">
        <v>990</v>
      </c>
      <c r="B485" s="1" t="s">
        <v>133</v>
      </c>
      <c r="C485" s="2" t="s">
        <v>134</v>
      </c>
      <c r="D485" s="2" t="s">
        <v>256</v>
      </c>
      <c r="E485" s="5">
        <v>961</v>
      </c>
      <c r="F485" s="14">
        <v>38.200000000000003</v>
      </c>
      <c r="G485" s="4" t="s">
        <v>108</v>
      </c>
      <c r="H485" s="4">
        <f t="shared" si="14"/>
        <v>0.38012239290658145</v>
      </c>
      <c r="I485" s="4">
        <f t="shared" si="15"/>
        <v>3.9532728862284469E-2</v>
      </c>
    </row>
    <row r="486" spans="1:9" s="1" customFormat="1" x14ac:dyDescent="0.35">
      <c r="A486" s="15" t="s">
        <v>990</v>
      </c>
      <c r="B486" s="1" t="s">
        <v>133</v>
      </c>
      <c r="C486" s="2" t="s">
        <v>134</v>
      </c>
      <c r="D486" s="2" t="s">
        <v>256</v>
      </c>
      <c r="E486" s="5">
        <v>1156</v>
      </c>
      <c r="F486" s="14">
        <v>35.299999999999997</v>
      </c>
      <c r="G486" s="4" t="s">
        <v>108</v>
      </c>
      <c r="H486" s="4">
        <f t="shared" si="14"/>
        <v>0.77482586330040382</v>
      </c>
      <c r="I486" s="4">
        <f t="shared" si="15"/>
        <v>8.0581889783242003E-2</v>
      </c>
    </row>
    <row r="487" spans="1:9" s="1" customFormat="1" x14ac:dyDescent="0.35">
      <c r="A487" s="15" t="s">
        <v>990</v>
      </c>
      <c r="B487" s="1" t="s">
        <v>133</v>
      </c>
      <c r="C487" s="2" t="s">
        <v>134</v>
      </c>
      <c r="D487" s="2" t="s">
        <v>257</v>
      </c>
      <c r="E487" s="5">
        <v>964</v>
      </c>
      <c r="F487" s="14">
        <v>38.6</v>
      </c>
      <c r="G487" s="4" t="s">
        <v>108</v>
      </c>
      <c r="H487" s="4">
        <f t="shared" si="14"/>
        <v>0.37578246395876397</v>
      </c>
      <c r="I487" s="4">
        <f t="shared" si="15"/>
        <v>3.9081376251711451E-2</v>
      </c>
    </row>
    <row r="488" spans="1:9" s="1" customFormat="1" x14ac:dyDescent="0.35">
      <c r="A488" s="15" t="s">
        <v>990</v>
      </c>
      <c r="B488" s="1" t="s">
        <v>133</v>
      </c>
      <c r="C488" s="2" t="s">
        <v>134</v>
      </c>
      <c r="D488" s="2" t="s">
        <v>258</v>
      </c>
      <c r="E488" s="5">
        <v>1043</v>
      </c>
      <c r="F488" s="14">
        <v>42</v>
      </c>
      <c r="G488" s="4" t="s">
        <v>108</v>
      </c>
      <c r="H488" s="4">
        <f t="shared" si="14"/>
        <v>0.40200769097222216</v>
      </c>
      <c r="I488" s="4">
        <f t="shared" si="15"/>
        <v>4.1808799861111114E-2</v>
      </c>
    </row>
    <row r="489" spans="1:9" s="1" customFormat="1" x14ac:dyDescent="0.35">
      <c r="A489" s="15" t="s">
        <v>990</v>
      </c>
      <c r="B489" s="1" t="s">
        <v>133</v>
      </c>
      <c r="C489" s="2" t="s">
        <v>134</v>
      </c>
      <c r="D489" s="2" t="s">
        <v>258</v>
      </c>
      <c r="E489" s="5">
        <v>1120</v>
      </c>
      <c r="F489" s="14">
        <v>45.8</v>
      </c>
      <c r="G489" s="4" t="s">
        <v>108</v>
      </c>
      <c r="H489" s="4">
        <f t="shared" si="14"/>
        <v>0.4186037642302779</v>
      </c>
      <c r="I489" s="4">
        <f t="shared" si="15"/>
        <v>4.3534791479948896E-2</v>
      </c>
    </row>
    <row r="490" spans="1:9" s="1" customFormat="1" x14ac:dyDescent="0.35">
      <c r="A490" s="15" t="s">
        <v>990</v>
      </c>
      <c r="B490" s="1" t="s">
        <v>133</v>
      </c>
      <c r="C490" s="2" t="s">
        <v>134</v>
      </c>
      <c r="D490" s="2" t="s">
        <v>258</v>
      </c>
      <c r="E490" s="5">
        <v>1166</v>
      </c>
      <c r="F490" s="14">
        <v>49.4</v>
      </c>
      <c r="G490" s="4" t="s">
        <v>108</v>
      </c>
      <c r="H490" s="4">
        <f t="shared" si="14"/>
        <v>0.4059960149322232</v>
      </c>
      <c r="I490" s="4">
        <f t="shared" si="15"/>
        <v>4.2223585552951207E-2</v>
      </c>
    </row>
    <row r="491" spans="1:9" s="1" customFormat="1" x14ac:dyDescent="0.35">
      <c r="A491" s="15" t="s">
        <v>990</v>
      </c>
      <c r="B491" s="1" t="s">
        <v>133</v>
      </c>
      <c r="C491" s="2" t="s">
        <v>134</v>
      </c>
      <c r="D491" s="2" t="s">
        <v>260</v>
      </c>
      <c r="E491" s="5">
        <v>858</v>
      </c>
      <c r="F491" s="14">
        <v>35.200000000000003</v>
      </c>
      <c r="G491" s="4" t="s">
        <v>108</v>
      </c>
      <c r="H491" s="4">
        <f t="shared" si="14"/>
        <v>0.31860791015624995</v>
      </c>
      <c r="I491" s="4">
        <f t="shared" si="15"/>
        <v>3.3135222656249991E-2</v>
      </c>
    </row>
    <row r="492" spans="1:9" s="1" customFormat="1" x14ac:dyDescent="0.35">
      <c r="A492" s="15" t="s">
        <v>990</v>
      </c>
      <c r="B492" s="1" t="s">
        <v>133</v>
      </c>
      <c r="C492" s="2" t="s">
        <v>134</v>
      </c>
      <c r="D492" s="2" t="s">
        <v>261</v>
      </c>
      <c r="E492" s="5">
        <v>828</v>
      </c>
      <c r="F492" s="14">
        <v>35.700000000000003</v>
      </c>
      <c r="G492" s="4" t="s">
        <v>108</v>
      </c>
      <c r="H492" s="4">
        <f t="shared" si="14"/>
        <v>0.27837779817809472</v>
      </c>
      <c r="I492" s="4">
        <f t="shared" si="15"/>
        <v>2.8951291010521851E-2</v>
      </c>
    </row>
    <row r="493" spans="1:9" s="1" customFormat="1" x14ac:dyDescent="0.35">
      <c r="A493" s="15" t="s">
        <v>990</v>
      </c>
      <c r="B493" s="1" t="s">
        <v>133</v>
      </c>
      <c r="C493" s="2" t="s">
        <v>134</v>
      </c>
      <c r="D493" s="2" t="s">
        <v>261</v>
      </c>
      <c r="E493" s="5">
        <v>943</v>
      </c>
      <c r="F493" s="14">
        <v>38.700000000000003</v>
      </c>
      <c r="G493" s="4" t="s">
        <v>108</v>
      </c>
      <c r="H493" s="4">
        <f t="shared" si="14"/>
        <v>0.34993965999305593</v>
      </c>
      <c r="I493" s="4">
        <f t="shared" si="15"/>
        <v>3.6393724639277814E-2</v>
      </c>
    </row>
    <row r="494" spans="1:9" s="1" customFormat="1" x14ac:dyDescent="0.35">
      <c r="A494" s="15" t="s">
        <v>990</v>
      </c>
      <c r="B494" s="1" t="s">
        <v>133</v>
      </c>
      <c r="C494" s="2" t="s">
        <v>134</v>
      </c>
      <c r="D494" s="2" t="s">
        <v>261</v>
      </c>
      <c r="E494" s="5">
        <v>940</v>
      </c>
      <c r="F494" s="14">
        <v>36</v>
      </c>
      <c r="G494" s="4" t="s">
        <v>108</v>
      </c>
      <c r="H494" s="4">
        <f t="shared" si="14"/>
        <v>0.40055169753086417</v>
      </c>
      <c r="I494" s="4">
        <f t="shared" si="15"/>
        <v>4.1657376543209876E-2</v>
      </c>
    </row>
    <row r="495" spans="1:9" s="1" customFormat="1" x14ac:dyDescent="0.35">
      <c r="A495" s="15" t="s">
        <v>990</v>
      </c>
      <c r="B495" s="1" t="s">
        <v>133</v>
      </c>
      <c r="C495" s="2" t="s">
        <v>134</v>
      </c>
      <c r="D495" s="2" t="s">
        <v>141</v>
      </c>
      <c r="E495" s="5">
        <v>1260</v>
      </c>
      <c r="F495" s="14">
        <v>42.2</v>
      </c>
      <c r="G495" s="4" t="s">
        <v>108</v>
      </c>
      <c r="H495" s="4">
        <f t="shared" si="14"/>
        <v>0.70204790997506794</v>
      </c>
      <c r="I495" s="4">
        <f t="shared" si="15"/>
        <v>7.3012982637407062E-2</v>
      </c>
    </row>
    <row r="496" spans="1:9" s="1" customFormat="1" x14ac:dyDescent="0.35">
      <c r="A496" s="15" t="s">
        <v>990</v>
      </c>
      <c r="B496" s="1" t="s">
        <v>133</v>
      </c>
      <c r="C496" s="2" t="s">
        <v>134</v>
      </c>
      <c r="D496" s="2" t="s">
        <v>263</v>
      </c>
      <c r="E496" s="5">
        <v>1241</v>
      </c>
      <c r="F496" s="14">
        <v>39.4</v>
      </c>
      <c r="G496" s="4" t="s">
        <v>108</v>
      </c>
      <c r="H496" s="4">
        <f t="shared" si="14"/>
        <v>0.76948988999007972</v>
      </c>
      <c r="I496" s="4">
        <f t="shared" si="15"/>
        <v>8.0026948558968275E-2</v>
      </c>
    </row>
    <row r="497" spans="1:9" s="1" customFormat="1" x14ac:dyDescent="0.35">
      <c r="A497" s="15" t="s">
        <v>990</v>
      </c>
      <c r="B497" s="1" t="s">
        <v>133</v>
      </c>
      <c r="C497" s="2" t="s">
        <v>134</v>
      </c>
      <c r="D497" s="2" t="s">
        <v>264</v>
      </c>
      <c r="E497" s="5">
        <v>1310</v>
      </c>
      <c r="F497" s="14">
        <v>40</v>
      </c>
      <c r="G497" s="4" t="s">
        <v>108</v>
      </c>
      <c r="H497" s="4">
        <f t="shared" si="14"/>
        <v>0.878160546875</v>
      </c>
      <c r="I497" s="4">
        <f t="shared" si="15"/>
        <v>9.1328696875000004E-2</v>
      </c>
    </row>
    <row r="498" spans="1:9" s="1" customFormat="1" x14ac:dyDescent="0.35">
      <c r="A498" s="15" t="s">
        <v>990</v>
      </c>
      <c r="B498" s="1" t="s">
        <v>133</v>
      </c>
      <c r="C498" s="2" t="s">
        <v>134</v>
      </c>
      <c r="D498" s="2" t="s">
        <v>264</v>
      </c>
      <c r="E498" s="5">
        <v>1200</v>
      </c>
      <c r="F498" s="14">
        <v>44</v>
      </c>
      <c r="G498" s="4" t="s">
        <v>108</v>
      </c>
      <c r="H498" s="4">
        <f t="shared" si="14"/>
        <v>0.55785123966942152</v>
      </c>
      <c r="I498" s="4">
        <f t="shared" si="15"/>
        <v>5.8016528925619835E-2</v>
      </c>
    </row>
    <row r="499" spans="1:9" s="1" customFormat="1" x14ac:dyDescent="0.35">
      <c r="A499" s="15" t="s">
        <v>990</v>
      </c>
      <c r="B499" s="1" t="s">
        <v>133</v>
      </c>
      <c r="C499" s="2" t="s">
        <v>134</v>
      </c>
      <c r="D499" s="2" t="s">
        <v>264</v>
      </c>
      <c r="E499" s="5">
        <v>1126</v>
      </c>
      <c r="F499" s="14">
        <v>38.799999999999997</v>
      </c>
      <c r="G499" s="4" t="s">
        <v>108</v>
      </c>
      <c r="H499" s="4">
        <f t="shared" si="14"/>
        <v>0.59269564711977907</v>
      </c>
      <c r="I499" s="4">
        <f t="shared" si="15"/>
        <v>6.1640347300457018E-2</v>
      </c>
    </row>
    <row r="500" spans="1:9" s="1" customFormat="1" x14ac:dyDescent="0.35">
      <c r="A500" s="15" t="s">
        <v>990</v>
      </c>
      <c r="B500" s="1" t="s">
        <v>133</v>
      </c>
      <c r="C500" s="2" t="s">
        <v>134</v>
      </c>
      <c r="D500" s="2" t="s">
        <v>142</v>
      </c>
      <c r="E500" s="5">
        <v>1270</v>
      </c>
      <c r="F500" s="14">
        <v>51.4</v>
      </c>
      <c r="G500" s="4" t="s">
        <v>108</v>
      </c>
      <c r="H500" s="4">
        <f t="shared" si="14"/>
        <v>0.48457939370770181</v>
      </c>
      <c r="I500" s="4">
        <f t="shared" si="15"/>
        <v>5.0396256945600987E-2</v>
      </c>
    </row>
    <row r="501" spans="1:9" s="1" customFormat="1" x14ac:dyDescent="0.35">
      <c r="A501" s="15" t="s">
        <v>990</v>
      </c>
      <c r="B501" s="1" t="s">
        <v>133</v>
      </c>
      <c r="C501" s="2" t="s">
        <v>134</v>
      </c>
      <c r="D501" s="2" t="s">
        <v>267</v>
      </c>
      <c r="E501" s="5">
        <v>779</v>
      </c>
      <c r="F501" s="14">
        <v>33</v>
      </c>
      <c r="G501" s="4" t="s">
        <v>108</v>
      </c>
      <c r="H501" s="4">
        <f t="shared" si="14"/>
        <v>0.27130919364095502</v>
      </c>
      <c r="I501" s="4">
        <f t="shared" si="15"/>
        <v>2.8216156138659323E-2</v>
      </c>
    </row>
    <row r="502" spans="1:9" s="1" customFormat="1" x14ac:dyDescent="0.35">
      <c r="A502" s="15" t="s">
        <v>990</v>
      </c>
      <c r="B502" s="1" t="s">
        <v>133</v>
      </c>
      <c r="C502" s="2" t="s">
        <v>134</v>
      </c>
      <c r="D502" s="2" t="s">
        <v>269</v>
      </c>
      <c r="E502" s="5">
        <v>1167</v>
      </c>
      <c r="F502" s="14">
        <v>41</v>
      </c>
      <c r="G502" s="4" t="s">
        <v>108</v>
      </c>
      <c r="H502" s="4">
        <f t="shared" si="14"/>
        <v>0.59091480629089832</v>
      </c>
      <c r="I502" s="4">
        <f t="shared" si="15"/>
        <v>6.145513985425341E-2</v>
      </c>
    </row>
    <row r="503" spans="1:9" s="1" customFormat="1" x14ac:dyDescent="0.35">
      <c r="A503" s="15" t="s">
        <v>990</v>
      </c>
      <c r="B503" s="1" t="s">
        <v>133</v>
      </c>
      <c r="C503" s="2" t="s">
        <v>134</v>
      </c>
      <c r="D503" s="2" t="s">
        <v>145</v>
      </c>
      <c r="E503" s="5">
        <v>1388</v>
      </c>
      <c r="F503" s="14">
        <v>49</v>
      </c>
      <c r="G503" s="4" t="s">
        <v>108</v>
      </c>
      <c r="H503" s="4">
        <f t="shared" si="14"/>
        <v>0.69607535193669301</v>
      </c>
      <c r="I503" s="4">
        <f t="shared" si="15"/>
        <v>7.2391836601416071E-2</v>
      </c>
    </row>
    <row r="504" spans="1:9" s="1" customFormat="1" x14ac:dyDescent="0.35">
      <c r="A504" s="15" t="s">
        <v>984</v>
      </c>
      <c r="B504" s="1" t="s">
        <v>133</v>
      </c>
      <c r="C504" s="2" t="s">
        <v>134</v>
      </c>
      <c r="D504" s="2" t="s">
        <v>270</v>
      </c>
      <c r="E504" s="5">
        <v>725</v>
      </c>
      <c r="F504" s="14">
        <v>36</v>
      </c>
      <c r="G504" s="4" t="s">
        <v>108</v>
      </c>
      <c r="H504" s="4">
        <f t="shared" si="14"/>
        <v>0.18377610194830246</v>
      </c>
      <c r="I504" s="4">
        <f t="shared" si="15"/>
        <v>1.9112714602623457E-2</v>
      </c>
    </row>
    <row r="505" spans="1:9" s="1" customFormat="1" x14ac:dyDescent="0.35">
      <c r="A505" s="15" t="s">
        <v>990</v>
      </c>
      <c r="B505" s="1" t="s">
        <v>133</v>
      </c>
      <c r="C505" s="2" t="s">
        <v>134</v>
      </c>
      <c r="D505" s="2" t="s">
        <v>270</v>
      </c>
      <c r="E505" s="5">
        <v>820</v>
      </c>
      <c r="F505" s="14">
        <v>38.6</v>
      </c>
      <c r="G505" s="4" t="s">
        <v>108</v>
      </c>
      <c r="H505" s="4">
        <f t="shared" si="14"/>
        <v>0.23128473247603962</v>
      </c>
      <c r="I505" s="4">
        <f t="shared" si="15"/>
        <v>2.4053612177508121E-2</v>
      </c>
    </row>
    <row r="506" spans="1:9" s="1" customFormat="1" x14ac:dyDescent="0.35">
      <c r="A506" s="15" t="s">
        <v>990</v>
      </c>
      <c r="B506" s="1" t="s">
        <v>133</v>
      </c>
      <c r="C506" s="2" t="s">
        <v>134</v>
      </c>
      <c r="D506" s="2" t="s">
        <v>270</v>
      </c>
      <c r="E506" s="5">
        <v>900</v>
      </c>
      <c r="F506" s="14">
        <v>35.299999999999997</v>
      </c>
      <c r="G506" s="4" t="s">
        <v>108</v>
      </c>
      <c r="H506" s="4">
        <f t="shared" si="14"/>
        <v>0.36564373359869679</v>
      </c>
      <c r="I506" s="4">
        <f t="shared" si="15"/>
        <v>3.8026948294264472E-2</v>
      </c>
    </row>
    <row r="507" spans="1:9" s="1" customFormat="1" x14ac:dyDescent="0.35">
      <c r="A507" s="15" t="s">
        <v>990</v>
      </c>
      <c r="B507" s="1" t="s">
        <v>133</v>
      </c>
      <c r="C507" s="2" t="s">
        <v>134</v>
      </c>
      <c r="D507" s="2" t="s">
        <v>270</v>
      </c>
      <c r="E507" s="5">
        <v>850</v>
      </c>
      <c r="F507" s="14">
        <v>36.5</v>
      </c>
      <c r="G507" s="4" t="s">
        <v>108</v>
      </c>
      <c r="H507" s="4">
        <f t="shared" si="14"/>
        <v>0.28810517920810658</v>
      </c>
      <c r="I507" s="4">
        <f t="shared" si="15"/>
        <v>2.9962938637643082E-2</v>
      </c>
    </row>
    <row r="508" spans="1:9" s="1" customFormat="1" x14ac:dyDescent="0.35">
      <c r="A508" s="15" t="s">
        <v>990</v>
      </c>
      <c r="B508" s="1" t="s">
        <v>133</v>
      </c>
      <c r="C508" s="2" t="s">
        <v>134</v>
      </c>
      <c r="D508" s="2" t="s">
        <v>271</v>
      </c>
      <c r="E508" s="5">
        <v>825</v>
      </c>
      <c r="F508" s="14">
        <v>32.4</v>
      </c>
      <c r="G508" s="4" t="s">
        <v>108</v>
      </c>
      <c r="H508" s="4">
        <f t="shared" si="14"/>
        <v>0.33431190522119347</v>
      </c>
      <c r="I508" s="4">
        <f t="shared" si="15"/>
        <v>3.4768438143004114E-2</v>
      </c>
    </row>
    <row r="509" spans="1:9" s="1" customFormat="1" x14ac:dyDescent="0.35">
      <c r="A509" s="15" t="s">
        <v>990</v>
      </c>
      <c r="B509" s="1" t="s">
        <v>133</v>
      </c>
      <c r="C509" s="2" t="s">
        <v>134</v>
      </c>
      <c r="D509" s="2" t="s">
        <v>147</v>
      </c>
      <c r="E509" s="5">
        <v>1180</v>
      </c>
      <c r="F509" s="14">
        <v>37.299999999999997</v>
      </c>
      <c r="G509" s="4" t="s">
        <v>108</v>
      </c>
      <c r="H509" s="4">
        <f t="shared" si="14"/>
        <v>0.7380883927865507</v>
      </c>
      <c r="I509" s="4">
        <f t="shared" si="15"/>
        <v>7.6761192849801277E-2</v>
      </c>
    </row>
    <row r="510" spans="1:9" s="1" customFormat="1" x14ac:dyDescent="0.35">
      <c r="A510" s="15" t="s">
        <v>990</v>
      </c>
      <c r="B510" s="1" t="s">
        <v>133</v>
      </c>
      <c r="C510" s="2" t="s">
        <v>134</v>
      </c>
      <c r="D510" s="2" t="s">
        <v>272</v>
      </c>
      <c r="E510" s="5">
        <v>1185</v>
      </c>
      <c r="F510" s="14">
        <v>39</v>
      </c>
      <c r="G510" s="4" t="s">
        <v>108</v>
      </c>
      <c r="H510" s="4">
        <f t="shared" si="14"/>
        <v>0.68376340606508879</v>
      </c>
      <c r="I510" s="4">
        <f t="shared" si="15"/>
        <v>7.1111394230769231E-2</v>
      </c>
    </row>
    <row r="511" spans="1:9" s="1" customFormat="1" x14ac:dyDescent="0.35">
      <c r="A511" s="15" t="s">
        <v>990</v>
      </c>
      <c r="B511" s="1" t="s">
        <v>133</v>
      </c>
      <c r="C511" s="2" t="s">
        <v>134</v>
      </c>
      <c r="D511" s="2" t="s">
        <v>273</v>
      </c>
      <c r="E511" s="5">
        <v>807</v>
      </c>
      <c r="F511" s="14">
        <v>32.1</v>
      </c>
      <c r="G511" s="4" t="s">
        <v>108</v>
      </c>
      <c r="H511" s="4">
        <f t="shared" si="14"/>
        <v>0.31877962594986459</v>
      </c>
      <c r="I511" s="4">
        <f t="shared" si="15"/>
        <v>3.3153081098785918E-2</v>
      </c>
    </row>
    <row r="512" spans="1:9" s="1" customFormat="1" x14ac:dyDescent="0.35">
      <c r="A512" s="15" t="s">
        <v>990</v>
      </c>
      <c r="B512" s="1" t="s">
        <v>133</v>
      </c>
      <c r="C512" s="2" t="s">
        <v>241</v>
      </c>
      <c r="D512" s="2" t="s">
        <v>242</v>
      </c>
      <c r="E512" s="5">
        <v>1370</v>
      </c>
      <c r="F512" s="14">
        <v>32.9</v>
      </c>
      <c r="G512" s="4" t="s">
        <v>108</v>
      </c>
      <c r="H512" s="4">
        <f t="shared" si="14"/>
        <v>1.4847383385223716</v>
      </c>
      <c r="I512" s="4">
        <f t="shared" si="15"/>
        <v>0.15441278720632665</v>
      </c>
    </row>
    <row r="513" spans="1:9" s="1" customFormat="1" x14ac:dyDescent="0.35">
      <c r="A513" s="15" t="s">
        <v>990</v>
      </c>
      <c r="B513" s="1" t="s">
        <v>133</v>
      </c>
      <c r="C513" s="2" t="s">
        <v>157</v>
      </c>
      <c r="D513" s="2" t="s">
        <v>222</v>
      </c>
      <c r="E513" s="5">
        <v>985</v>
      </c>
      <c r="F513" s="14">
        <v>25.8</v>
      </c>
      <c r="G513" s="4" t="s">
        <v>108</v>
      </c>
      <c r="H513" s="4">
        <f t="shared" si="14"/>
        <v>0.89732402743975714</v>
      </c>
      <c r="I513" s="4">
        <f t="shared" si="15"/>
        <v>9.3321698853734758E-2</v>
      </c>
    </row>
    <row r="514" spans="1:9" s="1" customFormat="1" x14ac:dyDescent="0.35">
      <c r="A514" s="15" t="s">
        <v>990</v>
      </c>
      <c r="B514" s="1" t="s">
        <v>133</v>
      </c>
      <c r="C514" s="2" t="s">
        <v>157</v>
      </c>
      <c r="D514" s="2" t="s">
        <v>221</v>
      </c>
      <c r="E514" s="5">
        <v>1100</v>
      </c>
      <c r="F514" s="14">
        <v>27</v>
      </c>
      <c r="G514" s="4" t="s">
        <v>108</v>
      </c>
      <c r="H514" s="4">
        <f t="shared" si="14"/>
        <v>1.1411179698216736</v>
      </c>
      <c r="I514" s="4">
        <f t="shared" si="15"/>
        <v>0.11867626886145405</v>
      </c>
    </row>
    <row r="515" spans="1:9" s="1" customFormat="1" x14ac:dyDescent="0.35">
      <c r="A515" s="15" t="s">
        <v>990</v>
      </c>
      <c r="B515" s="1" t="s">
        <v>133</v>
      </c>
      <c r="C515" s="2" t="s">
        <v>157</v>
      </c>
      <c r="D515" s="2" t="s">
        <v>221</v>
      </c>
      <c r="E515" s="5">
        <v>1088</v>
      </c>
      <c r="F515" s="14">
        <v>27</v>
      </c>
      <c r="G515" s="4" t="s">
        <v>108</v>
      </c>
      <c r="H515" s="4">
        <f t="shared" si="14"/>
        <v>1.1041782167352538</v>
      </c>
      <c r="I515" s="4">
        <f t="shared" si="15"/>
        <v>0.1148345345404664</v>
      </c>
    </row>
    <row r="516" spans="1:9" s="1" customFormat="1" x14ac:dyDescent="0.35">
      <c r="A516" s="15" t="s">
        <v>985</v>
      </c>
      <c r="B516" s="1" t="s">
        <v>133</v>
      </c>
      <c r="C516" s="2" t="s">
        <v>157</v>
      </c>
      <c r="D516" s="2" t="s">
        <v>158</v>
      </c>
      <c r="E516" s="5">
        <v>880</v>
      </c>
      <c r="F516" s="14">
        <v>31</v>
      </c>
      <c r="G516" s="4" t="s">
        <v>108</v>
      </c>
      <c r="H516" s="4">
        <f t="shared" si="14"/>
        <v>0.44320499479708642</v>
      </c>
      <c r="I516" s="4">
        <f t="shared" si="15"/>
        <v>4.6093319458896984E-2</v>
      </c>
    </row>
    <row r="517" spans="1:9" s="1" customFormat="1" x14ac:dyDescent="0.35">
      <c r="A517" s="15" t="s">
        <v>990</v>
      </c>
      <c r="B517" s="1" t="s">
        <v>133</v>
      </c>
      <c r="C517" s="2" t="s">
        <v>157</v>
      </c>
      <c r="D517" s="2" t="s">
        <v>158</v>
      </c>
      <c r="E517" s="5">
        <v>880</v>
      </c>
      <c r="F517" s="14">
        <v>31</v>
      </c>
      <c r="G517" s="4" t="s">
        <v>108</v>
      </c>
      <c r="H517" s="4">
        <f t="shared" si="14"/>
        <v>0.44320499479708642</v>
      </c>
      <c r="I517" s="4">
        <f t="shared" si="15"/>
        <v>4.6093319458896984E-2</v>
      </c>
    </row>
    <row r="520" spans="1:9" x14ac:dyDescent="0.35">
      <c r="C520" s="2" t="s">
        <v>224</v>
      </c>
      <c r="G520" s="4" t="s">
        <v>136</v>
      </c>
      <c r="H520" s="4">
        <f>AVERAGE(H3:H22)</f>
        <v>61.724676146305782</v>
      </c>
    </row>
    <row r="521" spans="1:9" x14ac:dyDescent="0.35">
      <c r="C521" s="2" t="s">
        <v>237</v>
      </c>
      <c r="G521" s="4" t="s">
        <v>136</v>
      </c>
      <c r="H521" s="4">
        <f>AVERAGE(H23)</f>
        <v>17.576680380917161</v>
      </c>
    </row>
    <row r="522" spans="1:9" x14ac:dyDescent="0.35">
      <c r="C522" s="2" t="s">
        <v>152</v>
      </c>
      <c r="G522" s="4" t="s">
        <v>136</v>
      </c>
      <c r="H522" s="4">
        <f>AVERAGE(H24:H47)</f>
        <v>95.891649192532512</v>
      </c>
    </row>
    <row r="523" spans="1:9" x14ac:dyDescent="0.35">
      <c r="C523" s="2" t="s">
        <v>134</v>
      </c>
      <c r="G523" s="4" t="s">
        <v>136</v>
      </c>
      <c r="H523" s="4">
        <f>AVERAGE(H48:H170)</f>
        <v>90.42554352158669</v>
      </c>
    </row>
    <row r="524" spans="1:9" x14ac:dyDescent="0.35">
      <c r="C524" s="2" t="s">
        <v>241</v>
      </c>
      <c r="G524" s="4" t="s">
        <v>136</v>
      </c>
      <c r="H524" s="4">
        <f>AVERAGE(H171)</f>
        <v>75.148393194707012</v>
      </c>
    </row>
    <row r="525" spans="1:9" x14ac:dyDescent="0.35">
      <c r="C525" s="2" t="s">
        <v>157</v>
      </c>
      <c r="G525" s="4" t="s">
        <v>136</v>
      </c>
      <c r="H525" s="4">
        <f>AVERAGE(H172:H176)</f>
        <v>64.780817463839568</v>
      </c>
    </row>
    <row r="526" spans="1:9" x14ac:dyDescent="0.35">
      <c r="H526" s="4">
        <f>AVERAGE(H520:H525)</f>
        <v>67.59129331664812</v>
      </c>
    </row>
    <row r="527" spans="1:9" x14ac:dyDescent="0.35">
      <c r="C527" s="2" t="s">
        <v>224</v>
      </c>
      <c r="G527" s="4" t="s">
        <v>162</v>
      </c>
      <c r="H527" s="4">
        <f>AVERAGE(H178:H188)</f>
        <v>50.347917536181285</v>
      </c>
    </row>
    <row r="528" spans="1:9" x14ac:dyDescent="0.35">
      <c r="C528" s="2" t="s">
        <v>237</v>
      </c>
      <c r="G528" s="4" t="s">
        <v>162</v>
      </c>
      <c r="H528" s="4">
        <f>AVERAGE(H189)</f>
        <v>5.1020408163265314</v>
      </c>
    </row>
    <row r="529" spans="3:8" x14ac:dyDescent="0.35">
      <c r="C529" s="2" t="s">
        <v>152</v>
      </c>
      <c r="G529" s="4" t="s">
        <v>162</v>
      </c>
      <c r="H529" s="4">
        <f>AVERAGE(H190:H200)</f>
        <v>52.966162370038482</v>
      </c>
    </row>
    <row r="530" spans="3:8" x14ac:dyDescent="0.35">
      <c r="C530" s="2" t="s">
        <v>134</v>
      </c>
      <c r="G530" s="4" t="s">
        <v>162</v>
      </c>
      <c r="H530" s="4">
        <f>AVERAGE(H202:H224)</f>
        <v>58.783259363765609</v>
      </c>
    </row>
    <row r="531" spans="3:8" x14ac:dyDescent="0.35">
      <c r="C531" s="2" t="s">
        <v>241</v>
      </c>
      <c r="G531" s="4" t="s">
        <v>162</v>
      </c>
      <c r="H531" s="4">
        <f>AVERAGE(H225)</f>
        <v>30.863163371488028</v>
      </c>
    </row>
    <row r="532" spans="3:8" x14ac:dyDescent="0.35">
      <c r="C532" s="2" t="s">
        <v>157</v>
      </c>
      <c r="G532" s="4" t="s">
        <v>162</v>
      </c>
      <c r="H532" s="4">
        <f>AVERAGE(H226:H231)</f>
        <v>39.607480707908167</v>
      </c>
    </row>
    <row r="533" spans="3:8" x14ac:dyDescent="0.35">
      <c r="H533" s="4">
        <f>AVERAGE(H527:H532)</f>
        <v>39.61167069428469</v>
      </c>
    </row>
    <row r="534" spans="3:8" x14ac:dyDescent="0.35">
      <c r="C534" s="2" t="s">
        <v>224</v>
      </c>
      <c r="G534" s="4" t="s">
        <v>137</v>
      </c>
      <c r="H534" s="4">
        <f>AVERAGE(H234:H237)</f>
        <v>8.839504718557116E-2</v>
      </c>
    </row>
    <row r="535" spans="3:8" x14ac:dyDescent="0.35">
      <c r="C535" s="2" t="s">
        <v>237</v>
      </c>
      <c r="G535" s="4" t="s">
        <v>137</v>
      </c>
      <c r="H535" s="4">
        <f>AVERAGE(H255)</f>
        <v>0.15725285093594565</v>
      </c>
    </row>
    <row r="536" spans="3:8" x14ac:dyDescent="0.35">
      <c r="C536" s="2" t="s">
        <v>152</v>
      </c>
      <c r="G536" s="4" t="s">
        <v>137</v>
      </c>
      <c r="H536" s="4">
        <f>AVERAGE(H256:H281)</f>
        <v>0.1295933501735525</v>
      </c>
    </row>
    <row r="537" spans="3:8" x14ac:dyDescent="0.35">
      <c r="C537" s="2" t="s">
        <v>134</v>
      </c>
      <c r="G537" s="4" t="s">
        <v>137</v>
      </c>
      <c r="H537" s="4">
        <f>AVERAGE(H282:H429)</f>
        <v>0.11928627346411655</v>
      </c>
    </row>
    <row r="538" spans="3:8" x14ac:dyDescent="0.35">
      <c r="C538" s="2" t="s">
        <v>241</v>
      </c>
      <c r="G538" s="4" t="s">
        <v>137</v>
      </c>
      <c r="H538" s="4">
        <f>AVERAGE(H430)</f>
        <v>2.6081098812797263</v>
      </c>
    </row>
    <row r="539" spans="3:8" x14ac:dyDescent="0.35">
      <c r="C539" s="2" t="s">
        <v>157</v>
      </c>
      <c r="G539" s="4" t="s">
        <v>137</v>
      </c>
      <c r="H539" s="4">
        <f>AVERAGE(H431:H443)</f>
        <v>0.2221290681192003</v>
      </c>
    </row>
    <row r="540" spans="3:8" x14ac:dyDescent="0.35">
      <c r="H540" s="4">
        <f>AVERAGE(H534:H539)</f>
        <v>0.55412774519301877</v>
      </c>
    </row>
    <row r="541" spans="3:8" x14ac:dyDescent="0.35">
      <c r="C541" s="2" t="s">
        <v>224</v>
      </c>
      <c r="G541" s="4" t="s">
        <v>108</v>
      </c>
      <c r="H541" s="4">
        <f>AVERAGE(H445:H453)</f>
        <v>0.78313827631780064</v>
      </c>
    </row>
    <row r="542" spans="3:8" x14ac:dyDescent="0.35">
      <c r="C542" s="2" t="s">
        <v>237</v>
      </c>
      <c r="G542" s="4" t="s">
        <v>108</v>
      </c>
    </row>
    <row r="543" spans="3:8" x14ac:dyDescent="0.35">
      <c r="C543" s="2" t="s">
        <v>152</v>
      </c>
      <c r="G543" s="4" t="s">
        <v>108</v>
      </c>
      <c r="H543" s="4">
        <f>AVERAGE(H454:H466)</f>
        <v>0.70959227987151463</v>
      </c>
    </row>
    <row r="544" spans="3:8" x14ac:dyDescent="0.35">
      <c r="C544" s="2" t="s">
        <v>134</v>
      </c>
      <c r="G544" s="4" t="s">
        <v>108</v>
      </c>
      <c r="H544" s="4">
        <f>AVERAGE(H467:H511)</f>
        <v>0.52113031492599438</v>
      </c>
    </row>
    <row r="545" spans="3:8" x14ac:dyDescent="0.35">
      <c r="C545" s="2" t="s">
        <v>241</v>
      </c>
      <c r="G545" s="4" t="s">
        <v>108</v>
      </c>
      <c r="H545" s="4">
        <f>AVERAGE(H512)</f>
        <v>1.4847383385223716</v>
      </c>
    </row>
    <row r="546" spans="3:8" x14ac:dyDescent="0.35">
      <c r="C546" s="2" t="s">
        <v>157</v>
      </c>
      <c r="G546" s="4" t="s">
        <v>108</v>
      </c>
      <c r="H546" s="4">
        <f>AVERAGE(H513:H517)</f>
        <v>0.8058060407181713</v>
      </c>
    </row>
    <row r="547" spans="3:8" x14ac:dyDescent="0.35">
      <c r="H547" s="4">
        <f>AVERAGE(H541:H546)</f>
        <v>0.86088105007117055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0"/>
  <sheetViews>
    <sheetView workbookViewId="0"/>
  </sheetViews>
  <sheetFormatPr defaultRowHeight="14.5" x14ac:dyDescent="0.35"/>
  <cols>
    <col min="1" max="1" width="29" style="3" customWidth="1"/>
    <col min="2" max="2" width="11.81640625" style="4" customWidth="1"/>
    <col min="3" max="3" width="10.54296875" style="4" customWidth="1"/>
    <col min="4" max="5" width="7.453125" style="4" customWidth="1"/>
    <col min="6" max="6" width="7.26953125" style="4" customWidth="1"/>
    <col min="7" max="7" width="6.1796875" style="4" customWidth="1"/>
    <col min="8" max="8" width="16" style="4" customWidth="1"/>
    <col min="9" max="9" width="12.7265625" style="4" customWidth="1"/>
    <col min="10" max="10" width="15.7265625" style="5" customWidth="1"/>
    <col min="11" max="11" width="20.54296875" style="5" customWidth="1"/>
    <col min="12" max="12" width="9.1796875" style="1"/>
    <col min="13" max="16384" width="8.7265625" style="6"/>
  </cols>
  <sheetData>
    <row r="1" spans="1:12" x14ac:dyDescent="0.35">
      <c r="A1" s="3" t="s">
        <v>956</v>
      </c>
      <c r="B1" s="4" t="s">
        <v>954</v>
      </c>
      <c r="C1" s="4" t="s">
        <v>955</v>
      </c>
      <c r="D1" s="4" t="s">
        <v>617</v>
      </c>
      <c r="E1" s="4" t="s">
        <v>616</v>
      </c>
      <c r="F1" s="4" t="s">
        <v>137</v>
      </c>
      <c r="G1" s="4" t="s">
        <v>757</v>
      </c>
      <c r="H1" s="4" t="s">
        <v>958</v>
      </c>
      <c r="I1" s="4" t="s">
        <v>136</v>
      </c>
      <c r="J1" s="5" t="s">
        <v>978</v>
      </c>
      <c r="K1" s="5" t="s">
        <v>979</v>
      </c>
    </row>
    <row r="2" spans="1:12" x14ac:dyDescent="0.35">
      <c r="A2" s="7" t="s">
        <v>275</v>
      </c>
      <c r="B2" s="4">
        <v>0.27769958135696515</v>
      </c>
      <c r="C2" s="4">
        <v>0.19412389144343628</v>
      </c>
      <c r="J2" s="5">
        <v>5</v>
      </c>
      <c r="K2" s="5">
        <v>11</v>
      </c>
      <c r="L2" s="4"/>
    </row>
    <row r="3" spans="1:12" x14ac:dyDescent="0.35">
      <c r="A3" s="7" t="s">
        <v>277</v>
      </c>
      <c r="B3" s="4">
        <v>0.46883591267567398</v>
      </c>
      <c r="C3" s="4">
        <v>0.29445824928438524</v>
      </c>
      <c r="J3" s="5">
        <v>8</v>
      </c>
      <c r="K3" s="5">
        <v>8</v>
      </c>
    </row>
    <row r="4" spans="1:12" x14ac:dyDescent="0.35">
      <c r="A4" s="3" t="s">
        <v>274</v>
      </c>
      <c r="B4" s="4">
        <v>0.3732677470163196</v>
      </c>
      <c r="C4" s="4">
        <v>0.24429107036391076</v>
      </c>
      <c r="J4" s="5">
        <v>13</v>
      </c>
      <c r="K4" s="5">
        <v>19</v>
      </c>
    </row>
    <row r="5" spans="1:12" x14ac:dyDescent="0.35">
      <c r="A5" s="7" t="s">
        <v>224</v>
      </c>
      <c r="B5" s="4">
        <v>50.347917536181285</v>
      </c>
      <c r="C5" s="4">
        <v>0.78313827631780064</v>
      </c>
      <c r="F5" s="4">
        <v>8.839504718557116E-2</v>
      </c>
      <c r="I5" s="4">
        <v>61.724676146305782</v>
      </c>
      <c r="J5" s="5">
        <v>11</v>
      </c>
      <c r="K5" s="5">
        <v>20</v>
      </c>
    </row>
    <row r="6" spans="1:12" x14ac:dyDescent="0.35">
      <c r="A6" s="7" t="s">
        <v>237</v>
      </c>
      <c r="B6" s="4">
        <v>5.1020408163265314</v>
      </c>
      <c r="F6" s="4">
        <v>0.15725285093594565</v>
      </c>
      <c r="I6" s="4">
        <v>17.576680380917161</v>
      </c>
      <c r="J6" s="5">
        <v>1</v>
      </c>
      <c r="K6" s="5">
        <v>1</v>
      </c>
    </row>
    <row r="7" spans="1:12" x14ac:dyDescent="0.35">
      <c r="A7" s="7" t="s">
        <v>152</v>
      </c>
      <c r="B7" s="4">
        <v>52.966162370038482</v>
      </c>
      <c r="C7" s="4">
        <v>0.70959227987151463</v>
      </c>
      <c r="F7" s="4">
        <v>0.1295933501735525</v>
      </c>
      <c r="I7" s="4">
        <v>95.891649192532512</v>
      </c>
      <c r="J7" s="5">
        <v>10</v>
      </c>
      <c r="K7" s="5">
        <v>24</v>
      </c>
    </row>
    <row r="8" spans="1:12" x14ac:dyDescent="0.35">
      <c r="A8" s="7" t="s">
        <v>134</v>
      </c>
      <c r="B8" s="4">
        <v>58.783259363765609</v>
      </c>
      <c r="C8" s="4">
        <v>0.52113031492599438</v>
      </c>
      <c r="F8" s="4">
        <v>0.11928627346411655</v>
      </c>
      <c r="I8" s="4">
        <v>90.42554352158669</v>
      </c>
      <c r="J8" s="5">
        <v>40</v>
      </c>
      <c r="K8" s="5">
        <v>123</v>
      </c>
    </row>
    <row r="9" spans="1:12" x14ac:dyDescent="0.35">
      <c r="A9" s="7" t="s">
        <v>241</v>
      </c>
      <c r="B9" s="4">
        <v>30.863163371488028</v>
      </c>
      <c r="C9" s="4">
        <v>1.4847383385223716</v>
      </c>
      <c r="F9" s="4">
        <v>2.6081098812797263</v>
      </c>
      <c r="I9" s="4">
        <v>75.148393194707012</v>
      </c>
      <c r="J9" s="5">
        <v>1</v>
      </c>
      <c r="K9" s="5">
        <v>1</v>
      </c>
    </row>
    <row r="10" spans="1:12" x14ac:dyDescent="0.35">
      <c r="A10" s="7" t="s">
        <v>157</v>
      </c>
      <c r="B10" s="4">
        <v>39.607480707908167</v>
      </c>
      <c r="C10" s="4">
        <v>0.8058060407181713</v>
      </c>
      <c r="F10" s="4">
        <v>0.2221290681192003</v>
      </c>
      <c r="I10" s="4">
        <v>64.780817463839568</v>
      </c>
      <c r="J10" s="5">
        <v>3</v>
      </c>
      <c r="K10" s="5">
        <v>5</v>
      </c>
    </row>
    <row r="11" spans="1:12" x14ac:dyDescent="0.35">
      <c r="A11" s="3" t="s">
        <v>957</v>
      </c>
      <c r="B11" s="4">
        <v>39.61167069428469</v>
      </c>
      <c r="C11" s="4">
        <v>0.86088105007117055</v>
      </c>
      <c r="F11" s="4">
        <v>0.55412774519301877</v>
      </c>
      <c r="I11" s="4">
        <v>67.59129331664812</v>
      </c>
      <c r="J11" s="5">
        <v>66</v>
      </c>
      <c r="K11" s="5">
        <v>173</v>
      </c>
    </row>
    <row r="12" spans="1:12" x14ac:dyDescent="0.35">
      <c r="A12" s="7" t="s">
        <v>721</v>
      </c>
      <c r="B12" s="4">
        <v>2.5745959313617104</v>
      </c>
      <c r="C12" s="4">
        <v>0.95636356804401768</v>
      </c>
      <c r="J12" s="5">
        <v>4</v>
      </c>
      <c r="K12" s="5">
        <v>15</v>
      </c>
    </row>
    <row r="13" spans="1:12" x14ac:dyDescent="0.35">
      <c r="A13" s="7" t="s">
        <v>725</v>
      </c>
      <c r="B13" s="4">
        <v>3.0788408304498267</v>
      </c>
      <c r="C13" s="4">
        <v>1.8070812172976298</v>
      </c>
      <c r="J13" s="5">
        <v>1</v>
      </c>
      <c r="K13" s="5">
        <v>1</v>
      </c>
    </row>
    <row r="14" spans="1:12" x14ac:dyDescent="0.35">
      <c r="A14" s="7" t="s">
        <v>727</v>
      </c>
      <c r="B14" s="4">
        <v>0.4440532150520452</v>
      </c>
      <c r="C14" s="4">
        <v>0.27788433661651901</v>
      </c>
      <c r="J14" s="5">
        <v>2</v>
      </c>
      <c r="K14" s="5">
        <v>2</v>
      </c>
    </row>
    <row r="15" spans="1:12" x14ac:dyDescent="0.35">
      <c r="A15" s="7" t="s">
        <v>730</v>
      </c>
      <c r="B15" s="4">
        <v>1.1851503552846692</v>
      </c>
      <c r="C15" s="4">
        <v>0.69446304325586239</v>
      </c>
      <c r="J15" s="5">
        <v>5</v>
      </c>
      <c r="K15" s="5">
        <v>5</v>
      </c>
    </row>
    <row r="16" spans="1:12" x14ac:dyDescent="0.35">
      <c r="A16" s="3" t="s">
        <v>720</v>
      </c>
      <c r="B16" s="4">
        <v>1.8206600830370629</v>
      </c>
      <c r="C16" s="4">
        <v>0.93394804130350717</v>
      </c>
      <c r="J16" s="5">
        <v>12</v>
      </c>
      <c r="K16" s="5">
        <v>23</v>
      </c>
    </row>
    <row r="17" spans="1:11" x14ac:dyDescent="0.35">
      <c r="A17" s="7" t="s">
        <v>92</v>
      </c>
      <c r="B17" s="4">
        <v>0.7249537749557905</v>
      </c>
      <c r="C17" s="4">
        <v>0.57591215417564701</v>
      </c>
      <c r="J17" s="5">
        <v>7</v>
      </c>
      <c r="K17" s="5">
        <v>17</v>
      </c>
    </row>
    <row r="18" spans="1:11" x14ac:dyDescent="0.35">
      <c r="A18" s="7" t="s">
        <v>76</v>
      </c>
      <c r="B18" s="4">
        <v>0.48397507154704289</v>
      </c>
      <c r="C18" s="4">
        <v>0.34751970616333855</v>
      </c>
      <c r="J18" s="5">
        <v>11</v>
      </c>
      <c r="K18" s="5">
        <v>19</v>
      </c>
    </row>
    <row r="19" spans="1:11" x14ac:dyDescent="0.35">
      <c r="A19" s="7" t="s">
        <v>70</v>
      </c>
      <c r="B19" s="4">
        <v>0.18134313890761458</v>
      </c>
      <c r="C19" s="4">
        <v>0.17050293747358986</v>
      </c>
      <c r="J19" s="5">
        <v>12</v>
      </c>
      <c r="K19" s="5">
        <v>25</v>
      </c>
    </row>
    <row r="20" spans="1:11" x14ac:dyDescent="0.35">
      <c r="A20" s="7" t="s">
        <v>89</v>
      </c>
      <c r="B20" s="4">
        <v>0.33892194407991583</v>
      </c>
      <c r="C20" s="4">
        <v>0.39453125</v>
      </c>
      <c r="J20" s="5">
        <v>2</v>
      </c>
      <c r="K20" s="5">
        <v>5</v>
      </c>
    </row>
    <row r="21" spans="1:11" x14ac:dyDescent="0.35">
      <c r="A21" s="7" t="s">
        <v>73</v>
      </c>
      <c r="B21" s="4">
        <v>1.198793392356329</v>
      </c>
      <c r="C21" s="4">
        <v>0.81709266260336544</v>
      </c>
      <c r="J21" s="5">
        <v>2</v>
      </c>
      <c r="K21" s="5">
        <v>5</v>
      </c>
    </row>
    <row r="22" spans="1:11" x14ac:dyDescent="0.35">
      <c r="A22" s="7" t="s">
        <v>116</v>
      </c>
      <c r="B22" s="4">
        <v>0.32355305865065104</v>
      </c>
      <c r="C22" s="4">
        <v>0.22505997265697694</v>
      </c>
      <c r="D22" s="4">
        <v>0.16762829543101485</v>
      </c>
      <c r="E22" s="4">
        <v>7.738356408858213E-2</v>
      </c>
      <c r="F22" s="4">
        <v>4.8040869371677064E-2</v>
      </c>
      <c r="J22" s="5">
        <v>18</v>
      </c>
      <c r="K22" s="5">
        <v>42</v>
      </c>
    </row>
    <row r="23" spans="1:11" x14ac:dyDescent="0.35">
      <c r="A23" s="3" t="s">
        <v>69</v>
      </c>
      <c r="B23" s="4">
        <v>0.54192339674955725</v>
      </c>
      <c r="C23" s="4">
        <v>0.42176978051215297</v>
      </c>
      <c r="J23" s="5">
        <v>52</v>
      </c>
      <c r="K23" s="5">
        <v>136</v>
      </c>
    </row>
    <row r="24" spans="1:11" x14ac:dyDescent="0.35">
      <c r="A24" s="7" t="s">
        <v>531</v>
      </c>
      <c r="B24" s="4">
        <v>31.090381193821596</v>
      </c>
      <c r="C24" s="4">
        <v>5.9829527988565507</v>
      </c>
      <c r="F24" s="4">
        <v>6.1961914646717853E-2</v>
      </c>
      <c r="J24" s="5">
        <v>5</v>
      </c>
      <c r="K24" s="5">
        <v>8</v>
      </c>
    </row>
    <row r="25" spans="1:11" x14ac:dyDescent="0.35">
      <c r="A25" s="7" t="s">
        <v>47</v>
      </c>
      <c r="B25" s="4">
        <v>0.2038742800010816</v>
      </c>
      <c r="C25" s="4">
        <v>0.1205282954736737</v>
      </c>
      <c r="J25" s="5">
        <v>28</v>
      </c>
      <c r="K25" s="5">
        <v>83</v>
      </c>
    </row>
    <row r="26" spans="1:11" x14ac:dyDescent="0.35">
      <c r="A26" s="7" t="s">
        <v>45</v>
      </c>
      <c r="B26" s="4">
        <v>7.4496799045138881E-2</v>
      </c>
      <c r="J26" s="5">
        <v>1</v>
      </c>
      <c r="K26" s="5">
        <v>1</v>
      </c>
    </row>
    <row r="27" spans="1:11" x14ac:dyDescent="0.35">
      <c r="A27" s="7" t="s">
        <v>536</v>
      </c>
      <c r="B27" s="4">
        <v>16.475658358917642</v>
      </c>
      <c r="C27" s="4">
        <v>3.4133052825927734</v>
      </c>
      <c r="J27" s="5">
        <v>1</v>
      </c>
      <c r="K27" s="5">
        <v>1</v>
      </c>
    </row>
    <row r="28" spans="1:11" x14ac:dyDescent="0.35">
      <c r="A28" s="3" t="s">
        <v>44</v>
      </c>
      <c r="B28" s="4">
        <f>AVERAGE(B24,B27)</f>
        <v>23.783019776369621</v>
      </c>
      <c r="C28" s="4">
        <f>AVERAGE(C24,C27)</f>
        <v>4.6981290407246625</v>
      </c>
      <c r="J28" s="5">
        <v>35</v>
      </c>
      <c r="K28" s="5">
        <v>93</v>
      </c>
    </row>
    <row r="29" spans="1:11" x14ac:dyDescent="0.35">
      <c r="A29" s="7" t="s">
        <v>539</v>
      </c>
      <c r="B29" s="4">
        <v>0.20664092064662617</v>
      </c>
      <c r="C29" s="4">
        <v>6.908304498269896E-2</v>
      </c>
      <c r="J29" s="5">
        <v>1</v>
      </c>
      <c r="K29" s="5">
        <v>1</v>
      </c>
    </row>
    <row r="30" spans="1:11" x14ac:dyDescent="0.35">
      <c r="A30" s="7" t="s">
        <v>541</v>
      </c>
      <c r="B30" s="4">
        <v>0.16310126907148315</v>
      </c>
      <c r="C30" s="4">
        <v>0.11116701559546315</v>
      </c>
      <c r="J30" s="5">
        <v>1</v>
      </c>
      <c r="K30" s="5">
        <v>2</v>
      </c>
    </row>
    <row r="31" spans="1:11" x14ac:dyDescent="0.35">
      <c r="A31" s="3" t="s">
        <v>538</v>
      </c>
      <c r="B31" s="4">
        <v>0.18487109485905467</v>
      </c>
      <c r="C31" s="4">
        <v>9.012503028908106E-2</v>
      </c>
      <c r="J31" s="5">
        <v>2</v>
      </c>
      <c r="K31" s="5">
        <v>3</v>
      </c>
    </row>
    <row r="32" spans="1:11" x14ac:dyDescent="0.35">
      <c r="A32" s="7" t="s">
        <v>543</v>
      </c>
      <c r="B32" s="4">
        <v>0.19532074218750001</v>
      </c>
      <c r="C32" s="4">
        <v>9.5457656249999995E-2</v>
      </c>
      <c r="J32" s="5">
        <v>1</v>
      </c>
      <c r="K32" s="5">
        <v>1</v>
      </c>
    </row>
    <row r="33" spans="1:11" x14ac:dyDescent="0.35">
      <c r="A33" s="7" t="s">
        <v>545</v>
      </c>
      <c r="B33" s="4">
        <v>0.21584271809565625</v>
      </c>
      <c r="C33" s="4">
        <v>0.14223664799999999</v>
      </c>
      <c r="J33" s="5">
        <v>1</v>
      </c>
      <c r="K33" s="5">
        <v>1</v>
      </c>
    </row>
    <row r="34" spans="1:11" x14ac:dyDescent="0.35">
      <c r="A34" s="7" t="s">
        <v>547</v>
      </c>
      <c r="B34" s="4">
        <v>0.56717328821425927</v>
      </c>
      <c r="C34" s="4">
        <v>0.46242678600371323</v>
      </c>
      <c r="J34" s="5">
        <v>3</v>
      </c>
      <c r="K34" s="5">
        <v>4</v>
      </c>
    </row>
    <row r="35" spans="1:11" x14ac:dyDescent="0.35">
      <c r="A35" s="7" t="s">
        <v>552</v>
      </c>
      <c r="B35" s="4">
        <v>0.28714835069444444</v>
      </c>
      <c r="C35" s="4">
        <v>0.13252338296398891</v>
      </c>
      <c r="J35" s="5">
        <v>1</v>
      </c>
      <c r="K35" s="5">
        <v>1</v>
      </c>
    </row>
    <row r="36" spans="1:11" x14ac:dyDescent="0.35">
      <c r="A36" s="3" t="s">
        <v>542</v>
      </c>
      <c r="B36" s="4">
        <v>0.31637127479796501</v>
      </c>
      <c r="C36" s="4">
        <v>0.20816111830442552</v>
      </c>
      <c r="J36" s="5">
        <v>6</v>
      </c>
      <c r="K36" s="5">
        <v>7</v>
      </c>
    </row>
    <row r="37" spans="1:11" x14ac:dyDescent="0.35">
      <c r="A37" s="7" t="s">
        <v>190</v>
      </c>
      <c r="B37" s="4">
        <v>0.54398320953161028</v>
      </c>
      <c r="J37" s="5">
        <v>5</v>
      </c>
      <c r="K37" s="5">
        <v>9</v>
      </c>
    </row>
    <row r="38" spans="1:11" x14ac:dyDescent="0.35">
      <c r="A38" s="7" t="s">
        <v>194</v>
      </c>
      <c r="B38" s="4">
        <v>0.64965850192578389</v>
      </c>
      <c r="C38" s="4">
        <v>5.9968047337278105E-2</v>
      </c>
      <c r="J38" s="5">
        <v>7</v>
      </c>
      <c r="K38" s="5">
        <v>15</v>
      </c>
    </row>
    <row r="39" spans="1:11" x14ac:dyDescent="0.35">
      <c r="A39" s="7" t="s">
        <v>341</v>
      </c>
      <c r="B39" s="4">
        <v>1.4087473476317505</v>
      </c>
      <c r="J39" s="5">
        <v>4</v>
      </c>
      <c r="K39" s="5">
        <v>4</v>
      </c>
    </row>
    <row r="40" spans="1:11" x14ac:dyDescent="0.35">
      <c r="A40" s="7" t="s">
        <v>345</v>
      </c>
      <c r="B40" s="4">
        <v>0.23123666574863955</v>
      </c>
      <c r="J40" s="5">
        <v>2</v>
      </c>
      <c r="K40" s="5">
        <v>2</v>
      </c>
    </row>
    <row r="41" spans="1:11" x14ac:dyDescent="0.35">
      <c r="A41" s="7" t="s">
        <v>199</v>
      </c>
      <c r="B41" s="4">
        <v>0.53270081345894604</v>
      </c>
      <c r="J41" s="5">
        <v>12</v>
      </c>
      <c r="K41" s="5">
        <v>31</v>
      </c>
    </row>
    <row r="42" spans="1:11" x14ac:dyDescent="0.35">
      <c r="A42" s="7" t="s">
        <v>949</v>
      </c>
      <c r="B42" s="4">
        <v>0.86406600423854851</v>
      </c>
      <c r="J42" s="5">
        <v>1</v>
      </c>
      <c r="K42" s="5">
        <v>1</v>
      </c>
    </row>
    <row r="43" spans="1:11" x14ac:dyDescent="0.35">
      <c r="A43" s="7" t="s">
        <v>208</v>
      </c>
      <c r="B43" s="4">
        <v>1.0562467778542364</v>
      </c>
      <c r="J43" s="5">
        <v>4</v>
      </c>
      <c r="K43" s="5">
        <v>4</v>
      </c>
    </row>
    <row r="44" spans="1:11" x14ac:dyDescent="0.35">
      <c r="A44" s="7" t="s">
        <v>197</v>
      </c>
      <c r="B44" s="4">
        <v>0.14099877500000002</v>
      </c>
      <c r="C44" s="4">
        <v>3.4240321402483564E-2</v>
      </c>
      <c r="J44" s="5">
        <v>1</v>
      </c>
      <c r="K44" s="5">
        <v>2</v>
      </c>
    </row>
    <row r="45" spans="1:11" x14ac:dyDescent="0.35">
      <c r="A45" s="3" t="s">
        <v>189</v>
      </c>
      <c r="B45" s="4">
        <v>0.67845476192368936</v>
      </c>
      <c r="C45" s="4">
        <v>4.7104184369880835E-2</v>
      </c>
      <c r="J45" s="5">
        <v>36</v>
      </c>
      <c r="K45" s="5">
        <v>68</v>
      </c>
    </row>
    <row r="46" spans="1:11" x14ac:dyDescent="0.35">
      <c r="A46" s="7" t="s">
        <v>623</v>
      </c>
      <c r="B46" s="4">
        <v>0.52331319444444446</v>
      </c>
      <c r="C46" s="4">
        <v>0.43027893066406248</v>
      </c>
      <c r="J46" s="5">
        <v>1</v>
      </c>
      <c r="K46" s="5">
        <v>1</v>
      </c>
    </row>
    <row r="47" spans="1:11" x14ac:dyDescent="0.35">
      <c r="A47" s="7" t="s">
        <v>105</v>
      </c>
      <c r="B47" s="4">
        <v>0.33755708091988273</v>
      </c>
      <c r="C47" s="4">
        <v>0.19046335900557115</v>
      </c>
      <c r="D47" s="4">
        <v>0.20907690751943717</v>
      </c>
      <c r="E47" s="4">
        <v>0.1132735612244898</v>
      </c>
      <c r="F47" s="4">
        <v>4.2457718942437606E-2</v>
      </c>
      <c r="J47" s="5">
        <v>37</v>
      </c>
      <c r="K47" s="5">
        <v>66</v>
      </c>
    </row>
    <row r="48" spans="1:11" x14ac:dyDescent="0.35">
      <c r="A48" s="7" t="s">
        <v>436</v>
      </c>
      <c r="B48" s="4">
        <v>2.4554640747541452</v>
      </c>
      <c r="C48" s="4">
        <v>1.5119043554973028</v>
      </c>
      <c r="F48" s="4">
        <v>6.6165123456790112E-2</v>
      </c>
      <c r="J48" s="5">
        <v>7</v>
      </c>
      <c r="K48" s="5">
        <v>9</v>
      </c>
    </row>
    <row r="49" spans="1:11" x14ac:dyDescent="0.35">
      <c r="A49" s="7" t="s">
        <v>603</v>
      </c>
      <c r="B49" s="4">
        <v>0.32816058310376495</v>
      </c>
      <c r="C49" s="4">
        <v>0.22396734693877551</v>
      </c>
      <c r="J49" s="5">
        <v>1</v>
      </c>
      <c r="K49" s="5">
        <v>1</v>
      </c>
    </row>
    <row r="50" spans="1:11" x14ac:dyDescent="0.35">
      <c r="A50" s="7" t="s">
        <v>746</v>
      </c>
      <c r="B50" s="4">
        <v>2.0204690599173554</v>
      </c>
      <c r="C50" s="4">
        <v>6.2855782539088578E-2</v>
      </c>
      <c r="J50" s="5">
        <v>9</v>
      </c>
      <c r="K50" s="5">
        <v>11</v>
      </c>
    </row>
    <row r="51" spans="1:11" x14ac:dyDescent="0.35">
      <c r="A51" s="7" t="s">
        <v>96</v>
      </c>
      <c r="B51" s="4">
        <v>0.93770293187526799</v>
      </c>
      <c r="C51" s="4">
        <v>0.58480409366368358</v>
      </c>
      <c r="J51" s="5">
        <v>28</v>
      </c>
      <c r="K51" s="5">
        <v>34</v>
      </c>
    </row>
    <row r="52" spans="1:11" x14ac:dyDescent="0.35">
      <c r="A52" s="7" t="s">
        <v>448</v>
      </c>
      <c r="B52" s="4">
        <v>0.40587501300410328</v>
      </c>
      <c r="C52" s="4">
        <v>0.31186938127486158</v>
      </c>
      <c r="J52" s="5">
        <v>13</v>
      </c>
      <c r="K52" s="5">
        <v>14</v>
      </c>
    </row>
    <row r="53" spans="1:11" x14ac:dyDescent="0.35">
      <c r="A53" s="3" t="s">
        <v>95</v>
      </c>
      <c r="B53" s="4">
        <v>1.0012202768598519</v>
      </c>
      <c r="C53" s="4">
        <v>0.47373474994047798</v>
      </c>
      <c r="J53" s="5">
        <v>96</v>
      </c>
      <c r="K53" s="5">
        <v>136</v>
      </c>
    </row>
    <row r="54" spans="1:11" x14ac:dyDescent="0.35">
      <c r="A54" s="7" t="s">
        <v>755</v>
      </c>
      <c r="B54" s="4">
        <v>7.3149895652529384</v>
      </c>
      <c r="C54" s="4">
        <v>5.8068647934532809</v>
      </c>
      <c r="D54" s="4">
        <v>3.3994012420778641</v>
      </c>
      <c r="E54" s="4">
        <v>1.3509068343781245</v>
      </c>
      <c r="F54" s="4">
        <v>0.63849639030265648</v>
      </c>
      <c r="G54" s="4">
        <v>0.16515216773441413</v>
      </c>
      <c r="J54" s="5">
        <v>1</v>
      </c>
      <c r="K54" s="5">
        <v>1</v>
      </c>
    </row>
    <row r="55" spans="1:11" x14ac:dyDescent="0.35">
      <c r="A55" s="7" t="s">
        <v>758</v>
      </c>
      <c r="B55" s="4">
        <v>3.7983473474830123</v>
      </c>
      <c r="C55" s="4">
        <v>3.2504388801920303</v>
      </c>
      <c r="D55" s="4">
        <v>1.9333501108909212</v>
      </c>
      <c r="E55" s="4">
        <v>0.98054372934550948</v>
      </c>
      <c r="F55" s="4">
        <v>0.46876073848440769</v>
      </c>
      <c r="G55" s="4">
        <v>0.23353437476212471</v>
      </c>
      <c r="J55" s="5">
        <v>4</v>
      </c>
      <c r="K55" s="5">
        <v>8</v>
      </c>
    </row>
    <row r="56" spans="1:11" x14ac:dyDescent="0.35">
      <c r="A56" s="7" t="s">
        <v>554</v>
      </c>
      <c r="B56" s="4">
        <v>11.608874353359884</v>
      </c>
      <c r="C56" s="4">
        <v>10.055768200959912</v>
      </c>
      <c r="D56" s="4">
        <v>6.8586923153422878</v>
      </c>
      <c r="E56" s="4">
        <v>3.1775084080578053</v>
      </c>
      <c r="F56" s="4">
        <v>1.3401340313285246</v>
      </c>
      <c r="G56" s="4">
        <v>0.61329488354355721</v>
      </c>
      <c r="J56" s="5">
        <v>26</v>
      </c>
      <c r="K56" s="5">
        <v>59</v>
      </c>
    </row>
    <row r="57" spans="1:11" x14ac:dyDescent="0.35">
      <c r="A57" s="7" t="s">
        <v>561</v>
      </c>
      <c r="B57" s="4">
        <v>12.092861726319899</v>
      </c>
      <c r="C57" s="4">
        <v>22.593715681292924</v>
      </c>
      <c r="D57" s="4">
        <v>1.2549583405168434</v>
      </c>
      <c r="E57" s="4">
        <v>1.044797689177144</v>
      </c>
      <c r="F57" s="4">
        <v>0.58476640607638886</v>
      </c>
      <c r="G57" s="4">
        <v>0.24575693729998438</v>
      </c>
      <c r="J57" s="5">
        <v>6</v>
      </c>
      <c r="K57" s="5">
        <v>9</v>
      </c>
    </row>
    <row r="58" spans="1:11" x14ac:dyDescent="0.35">
      <c r="A58" s="7" t="s">
        <v>777</v>
      </c>
      <c r="B58" s="4">
        <v>3.4740939136384132</v>
      </c>
      <c r="D58" s="4">
        <v>2.1320352239096443</v>
      </c>
      <c r="E58" s="4">
        <v>1.0948763792473495</v>
      </c>
      <c r="F58" s="4">
        <v>0.35702479338842974</v>
      </c>
      <c r="G58" s="4">
        <v>0.15414722230031205</v>
      </c>
      <c r="J58" s="5">
        <v>3</v>
      </c>
      <c r="K58" s="5">
        <v>6</v>
      </c>
    </row>
    <row r="59" spans="1:11" x14ac:dyDescent="0.35">
      <c r="A59" s="7" t="s">
        <v>563</v>
      </c>
      <c r="B59" s="4">
        <v>4.6982278955901622</v>
      </c>
      <c r="C59" s="4">
        <v>4.9385449008240707</v>
      </c>
      <c r="D59" s="4">
        <v>1.6875018299136679</v>
      </c>
      <c r="E59" s="4">
        <v>0.97364748909417798</v>
      </c>
      <c r="F59" s="4">
        <v>0.52769136739771039</v>
      </c>
      <c r="G59" s="4">
        <v>0.30105047232436982</v>
      </c>
      <c r="J59" s="5">
        <v>49</v>
      </c>
      <c r="K59" s="5">
        <v>84</v>
      </c>
    </row>
    <row r="60" spans="1:11" x14ac:dyDescent="0.35">
      <c r="A60" s="3" t="s">
        <v>553</v>
      </c>
      <c r="B60" s="4">
        <v>7.164565800274052</v>
      </c>
      <c r="C60" s="4">
        <v>9.3290664913444434</v>
      </c>
      <c r="D60" s="4">
        <v>2.8776565104418719</v>
      </c>
      <c r="E60" s="4">
        <v>1.4370467548833517</v>
      </c>
      <c r="F60" s="4">
        <v>0.65281228782968626</v>
      </c>
      <c r="G60" s="4">
        <v>0.28548934299412704</v>
      </c>
      <c r="J60" s="5">
        <v>89</v>
      </c>
      <c r="K60" s="5">
        <v>167</v>
      </c>
    </row>
    <row r="61" spans="1:11" x14ac:dyDescent="0.35">
      <c r="A61" s="7" t="s">
        <v>160</v>
      </c>
      <c r="B61" s="4">
        <v>88.565730044503212</v>
      </c>
      <c r="C61" s="4">
        <v>1.1366705809426079</v>
      </c>
      <c r="F61" s="4">
        <v>6.4915333415139428E-2</v>
      </c>
      <c r="J61" s="5">
        <v>25</v>
      </c>
      <c r="K61" s="5">
        <v>33</v>
      </c>
    </row>
    <row r="62" spans="1:11" x14ac:dyDescent="0.35">
      <c r="A62" s="3" t="s">
        <v>159</v>
      </c>
      <c r="B62" s="4">
        <v>88.565730044503212</v>
      </c>
      <c r="C62" s="4">
        <v>1.1366705809426079</v>
      </c>
      <c r="F62" s="4">
        <v>6.4915333415139428E-2</v>
      </c>
      <c r="J62" s="5">
        <v>25</v>
      </c>
      <c r="K62" s="5">
        <v>33</v>
      </c>
    </row>
    <row r="63" spans="1:11" x14ac:dyDescent="0.35">
      <c r="A63" s="7" t="s">
        <v>698</v>
      </c>
      <c r="B63" s="4">
        <v>0.59791671259849322</v>
      </c>
      <c r="C63" s="4">
        <v>0.60422688386345957</v>
      </c>
      <c r="J63" s="5">
        <v>4</v>
      </c>
      <c r="K63" s="5">
        <v>4</v>
      </c>
    </row>
    <row r="64" spans="1:11" x14ac:dyDescent="0.35">
      <c r="A64" s="7" t="s">
        <v>696</v>
      </c>
      <c r="B64" s="4">
        <v>0.62005859169070932</v>
      </c>
      <c r="C64" s="4">
        <v>0.51339337142982766</v>
      </c>
      <c r="J64" s="5">
        <v>2</v>
      </c>
      <c r="K64" s="5">
        <v>2</v>
      </c>
    </row>
    <row r="65" spans="1:11" x14ac:dyDescent="0.35">
      <c r="A65" s="7" t="s">
        <v>573</v>
      </c>
      <c r="B65" s="4">
        <v>1.3967785357807665</v>
      </c>
      <c r="C65" s="4">
        <v>1.4979581893288596</v>
      </c>
      <c r="J65" s="5">
        <v>9</v>
      </c>
      <c r="K65" s="5">
        <v>10</v>
      </c>
    </row>
    <row r="66" spans="1:11" x14ac:dyDescent="0.35">
      <c r="A66" s="7" t="s">
        <v>575</v>
      </c>
      <c r="B66" s="4">
        <v>1.7296752432461835</v>
      </c>
      <c r="C66" s="4">
        <v>1.358116155355223</v>
      </c>
      <c r="J66" s="5">
        <v>16</v>
      </c>
      <c r="K66" s="5">
        <v>17</v>
      </c>
    </row>
    <row r="67" spans="1:11" x14ac:dyDescent="0.35">
      <c r="A67" s="3" t="s">
        <v>572</v>
      </c>
      <c r="B67" s="4">
        <v>1.086107270829038</v>
      </c>
      <c r="C67" s="4">
        <v>0.99342364999434252</v>
      </c>
      <c r="J67" s="5">
        <v>31</v>
      </c>
      <c r="K67" s="5">
        <v>33</v>
      </c>
    </row>
    <row r="68" spans="1:11" x14ac:dyDescent="0.35">
      <c r="A68" s="7" t="s">
        <v>845</v>
      </c>
      <c r="B68" s="4">
        <v>0.12569795891623664</v>
      </c>
      <c r="C68" s="4">
        <v>8.9852665561460626E-2</v>
      </c>
      <c r="J68" s="5">
        <v>2</v>
      </c>
      <c r="K68" s="5">
        <v>2</v>
      </c>
    </row>
    <row r="69" spans="1:11" x14ac:dyDescent="0.35">
      <c r="A69" s="7" t="s">
        <v>848</v>
      </c>
      <c r="B69" s="4">
        <v>0.11203099514977063</v>
      </c>
      <c r="C69" s="4">
        <v>7.055280073461892E-2</v>
      </c>
      <c r="J69" s="5">
        <v>1</v>
      </c>
      <c r="K69" s="5">
        <v>2</v>
      </c>
    </row>
    <row r="70" spans="1:11" x14ac:dyDescent="0.35">
      <c r="A70" s="7" t="s">
        <v>850</v>
      </c>
      <c r="B70" s="4">
        <v>0.10864075902043629</v>
      </c>
      <c r="C70" s="4">
        <v>4.8669364366729667E-2</v>
      </c>
      <c r="H70" s="4">
        <v>3.9792016399793386</v>
      </c>
      <c r="J70" s="5">
        <v>3</v>
      </c>
      <c r="K70" s="5">
        <v>3</v>
      </c>
    </row>
    <row r="71" spans="1:11" x14ac:dyDescent="0.35">
      <c r="A71" s="7" t="s">
        <v>454</v>
      </c>
      <c r="B71" s="4">
        <v>2.0447180216448815</v>
      </c>
      <c r="C71" s="4">
        <v>1.3667825825538034</v>
      </c>
      <c r="J71" s="5">
        <v>13</v>
      </c>
      <c r="K71" s="5">
        <v>24</v>
      </c>
    </row>
    <row r="72" spans="1:11" x14ac:dyDescent="0.35">
      <c r="A72" s="7" t="s">
        <v>122</v>
      </c>
      <c r="B72" s="4">
        <v>0.16201443678097865</v>
      </c>
      <c r="C72" s="4">
        <v>4.7900472754205718E-2</v>
      </c>
      <c r="J72" s="5">
        <v>4</v>
      </c>
      <c r="K72" s="5">
        <v>10</v>
      </c>
    </row>
    <row r="73" spans="1:11" x14ac:dyDescent="0.35">
      <c r="A73" s="7" t="s">
        <v>863</v>
      </c>
      <c r="B73" s="4">
        <v>0.3270189058956916</v>
      </c>
      <c r="C73" s="4">
        <v>0.55120855214072551</v>
      </c>
      <c r="H73" s="4">
        <v>264.169921875</v>
      </c>
      <c r="J73" s="5">
        <v>2</v>
      </c>
      <c r="K73" s="5">
        <v>2</v>
      </c>
    </row>
    <row r="74" spans="1:11" x14ac:dyDescent="0.35">
      <c r="A74" s="7" t="s">
        <v>124</v>
      </c>
      <c r="B74" s="4">
        <v>0.118606390665963</v>
      </c>
      <c r="C74" s="4">
        <v>7.2541722380994988E-2</v>
      </c>
      <c r="J74" s="5">
        <v>31</v>
      </c>
      <c r="K74" s="5">
        <v>77</v>
      </c>
    </row>
    <row r="75" spans="1:11" x14ac:dyDescent="0.35">
      <c r="A75" s="7" t="s">
        <v>465</v>
      </c>
      <c r="B75" s="4">
        <v>0.18230317831801957</v>
      </c>
      <c r="C75" s="4">
        <v>0.11546838263292317</v>
      </c>
      <c r="J75" s="5">
        <v>10</v>
      </c>
      <c r="K75" s="5">
        <v>13</v>
      </c>
    </row>
    <row r="76" spans="1:11" x14ac:dyDescent="0.35">
      <c r="A76" s="7" t="s">
        <v>114</v>
      </c>
      <c r="B76" s="4">
        <v>0.14766061852917298</v>
      </c>
      <c r="C76" s="4">
        <v>9.618350665399919E-2</v>
      </c>
      <c r="J76" s="5">
        <v>3</v>
      </c>
      <c r="K76" s="5">
        <v>12</v>
      </c>
    </row>
    <row r="77" spans="1:11" x14ac:dyDescent="0.35">
      <c r="A77" s="7" t="s">
        <v>873</v>
      </c>
      <c r="B77" s="4">
        <v>0.11232069676771486</v>
      </c>
      <c r="C77" s="4">
        <v>5.9335861774308739E-2</v>
      </c>
      <c r="J77" s="5">
        <v>2</v>
      </c>
      <c r="K77" s="5">
        <v>2</v>
      </c>
    </row>
    <row r="78" spans="1:11" x14ac:dyDescent="0.35">
      <c r="A78" s="3" t="s">
        <v>113</v>
      </c>
      <c r="B78" s="4">
        <v>0.34410119616888657</v>
      </c>
      <c r="C78" s="4">
        <v>0.25184959115537697</v>
      </c>
      <c r="J78" s="5">
        <v>71</v>
      </c>
      <c r="K78" s="5">
        <v>147</v>
      </c>
    </row>
    <row r="79" spans="1:11" x14ac:dyDescent="0.35">
      <c r="A79" s="7" t="s">
        <v>38</v>
      </c>
      <c r="B79" s="4">
        <v>0.1090931148437434</v>
      </c>
      <c r="C79" s="4">
        <v>7.6607790952800875E-2</v>
      </c>
      <c r="J79" s="5">
        <v>2</v>
      </c>
      <c r="K79" s="5">
        <v>3</v>
      </c>
    </row>
    <row r="80" spans="1:11" x14ac:dyDescent="0.35">
      <c r="A80" s="7" t="s">
        <v>8</v>
      </c>
      <c r="B80" s="4">
        <v>0.17556543000045149</v>
      </c>
      <c r="C80" s="4">
        <v>9.6517551364234053E-2</v>
      </c>
      <c r="J80" s="5">
        <v>4</v>
      </c>
      <c r="K80" s="5">
        <v>5</v>
      </c>
    </row>
    <row r="81" spans="1:11" x14ac:dyDescent="0.35">
      <c r="A81" s="7" t="s">
        <v>474</v>
      </c>
      <c r="B81" s="4">
        <v>0.10017892381465876</v>
      </c>
      <c r="C81" s="4">
        <v>6.0002244780881814E-2</v>
      </c>
      <c r="J81" s="5">
        <v>2</v>
      </c>
      <c r="K81" s="5">
        <v>6</v>
      </c>
    </row>
    <row r="82" spans="1:11" x14ac:dyDescent="0.35">
      <c r="A82" s="7" t="s">
        <v>40</v>
      </c>
      <c r="B82" s="4">
        <v>8.8745459021471393E-2</v>
      </c>
      <c r="C82" s="4">
        <v>6.1422058988742395E-2</v>
      </c>
      <c r="J82" s="5">
        <v>3</v>
      </c>
      <c r="K82" s="5">
        <v>3</v>
      </c>
    </row>
    <row r="83" spans="1:11" x14ac:dyDescent="0.35">
      <c r="A83" s="7" t="s">
        <v>30</v>
      </c>
      <c r="B83" s="4">
        <v>0.10449183306969845</v>
      </c>
      <c r="C83" s="4">
        <v>7.1881283381470915E-2</v>
      </c>
      <c r="J83" s="5">
        <v>15</v>
      </c>
      <c r="K83" s="5">
        <v>24</v>
      </c>
    </row>
    <row r="84" spans="1:11" x14ac:dyDescent="0.35">
      <c r="A84" s="7" t="s">
        <v>485</v>
      </c>
      <c r="B84" s="4">
        <v>0.15028738961660837</v>
      </c>
      <c r="C84" s="4">
        <v>9.1134377513874737E-2</v>
      </c>
      <c r="J84" s="5">
        <v>1</v>
      </c>
      <c r="K84" s="5">
        <v>2</v>
      </c>
    </row>
    <row r="85" spans="1:11" x14ac:dyDescent="0.35">
      <c r="A85" s="7" t="s">
        <v>486</v>
      </c>
      <c r="B85" s="4">
        <v>7.7066206271547449E-2</v>
      </c>
      <c r="C85" s="4">
        <v>4.4867565852023082E-2</v>
      </c>
      <c r="J85" s="5">
        <v>5</v>
      </c>
      <c r="K85" s="5">
        <v>5</v>
      </c>
    </row>
    <row r="86" spans="1:11" x14ac:dyDescent="0.35">
      <c r="A86" s="7" t="s">
        <v>492</v>
      </c>
      <c r="B86" s="4">
        <v>2.9577777777777779E-2</v>
      </c>
      <c r="C86" s="4">
        <v>1.8933588265913147E-2</v>
      </c>
      <c r="J86" s="5">
        <v>1</v>
      </c>
      <c r="K86" s="5">
        <v>1</v>
      </c>
    </row>
    <row r="87" spans="1:11" x14ac:dyDescent="0.35">
      <c r="A87" s="7" t="s">
        <v>494</v>
      </c>
      <c r="B87" s="4">
        <v>0.28262329101562494</v>
      </c>
      <c r="J87" s="5">
        <v>1</v>
      </c>
      <c r="K87" s="5">
        <v>1</v>
      </c>
    </row>
    <row r="88" spans="1:11" x14ac:dyDescent="0.35">
      <c r="A88" s="7" t="s">
        <v>10</v>
      </c>
      <c r="B88" s="4">
        <v>9.7263254431604843E-2</v>
      </c>
      <c r="C88" s="4">
        <v>7.2554166303829923E-2</v>
      </c>
      <c r="J88" s="5">
        <v>25</v>
      </c>
      <c r="K88" s="5">
        <v>48</v>
      </c>
    </row>
    <row r="89" spans="1:11" x14ac:dyDescent="0.35">
      <c r="A89" s="7" t="s">
        <v>23</v>
      </c>
      <c r="B89" s="4">
        <v>0.35631183107982467</v>
      </c>
      <c r="C89" s="4">
        <v>0.30663326859117462</v>
      </c>
      <c r="J89" s="5">
        <v>1</v>
      </c>
      <c r="K89" s="5">
        <v>5</v>
      </c>
    </row>
    <row r="90" spans="1:11" x14ac:dyDescent="0.35">
      <c r="A90" s="7" t="s">
        <v>511</v>
      </c>
      <c r="B90" s="4">
        <v>4.7059894734942188E-2</v>
      </c>
      <c r="C90" s="4">
        <v>4.7238292011019284E-2</v>
      </c>
      <c r="J90" s="5">
        <v>1</v>
      </c>
      <c r="K90" s="5">
        <v>1</v>
      </c>
    </row>
    <row r="91" spans="1:11" x14ac:dyDescent="0.35">
      <c r="A91" s="7" t="s">
        <v>508</v>
      </c>
      <c r="B91" s="4">
        <v>3.8921231759926997E-2</v>
      </c>
      <c r="C91" s="4">
        <v>3.5053219824131565E-2</v>
      </c>
      <c r="J91" s="5">
        <v>2</v>
      </c>
      <c r="K91" s="5">
        <v>4</v>
      </c>
    </row>
    <row r="92" spans="1:11" x14ac:dyDescent="0.35">
      <c r="A92" s="7" t="s">
        <v>952</v>
      </c>
      <c r="B92" s="4">
        <v>7.7024563725170983E-2</v>
      </c>
      <c r="C92" s="4">
        <v>5.7287314153729431E-2</v>
      </c>
      <c r="J92" s="5">
        <v>6</v>
      </c>
      <c r="K92" s="5">
        <v>6</v>
      </c>
    </row>
    <row r="93" spans="1:11" x14ac:dyDescent="0.35">
      <c r="A93" s="7" t="s">
        <v>518</v>
      </c>
      <c r="B93" s="4">
        <v>0.25265809947063461</v>
      </c>
      <c r="C93" s="4">
        <v>0.11883168373085218</v>
      </c>
      <c r="J93" s="5">
        <v>2</v>
      </c>
      <c r="K93" s="5">
        <v>4</v>
      </c>
    </row>
    <row r="94" spans="1:11" x14ac:dyDescent="0.35">
      <c r="A94" s="7" t="s">
        <v>521</v>
      </c>
      <c r="B94" s="4">
        <v>0.12823132515138408</v>
      </c>
      <c r="C94" s="4">
        <v>0.11163306296053392</v>
      </c>
      <c r="J94" s="5">
        <v>1</v>
      </c>
      <c r="K94" s="5">
        <v>1</v>
      </c>
    </row>
    <row r="95" spans="1:11" x14ac:dyDescent="0.35">
      <c r="A95" s="7" t="s">
        <v>526</v>
      </c>
      <c r="B95" s="4">
        <v>3.3322928133377838E-2</v>
      </c>
      <c r="C95" s="4">
        <v>1.5492284816221173E-2</v>
      </c>
      <c r="J95" s="5">
        <v>1</v>
      </c>
      <c r="K95" s="5">
        <v>2</v>
      </c>
    </row>
    <row r="96" spans="1:11" x14ac:dyDescent="0.35">
      <c r="A96" s="7" t="s">
        <v>25</v>
      </c>
      <c r="B96" s="4">
        <v>0.30865655808741388</v>
      </c>
      <c r="C96" s="4">
        <v>0.23925130213946016</v>
      </c>
      <c r="J96" s="5">
        <v>6</v>
      </c>
      <c r="K96" s="5">
        <v>10</v>
      </c>
    </row>
    <row r="97" spans="1:11" x14ac:dyDescent="0.35">
      <c r="A97" s="3" t="s">
        <v>43</v>
      </c>
      <c r="B97" s="4">
        <v>0.1365043951114368</v>
      </c>
      <c r="C97" s="4">
        <v>8.9725944448876077E-2</v>
      </c>
      <c r="J97" s="5">
        <v>79</v>
      </c>
      <c r="K97" s="5">
        <v>131</v>
      </c>
    </row>
    <row r="98" spans="1:11" x14ac:dyDescent="0.35">
      <c r="A98" s="7" t="s">
        <v>468</v>
      </c>
      <c r="B98" s="4">
        <v>0.450919405507403</v>
      </c>
      <c r="C98" s="4">
        <v>0.35128960642437568</v>
      </c>
      <c r="J98" s="5">
        <v>3</v>
      </c>
      <c r="K98" s="5">
        <v>3</v>
      </c>
    </row>
    <row r="99" spans="1:11" x14ac:dyDescent="0.35">
      <c r="A99" s="7" t="s">
        <v>6</v>
      </c>
      <c r="B99" s="4">
        <v>0.29034968410805367</v>
      </c>
      <c r="C99" s="4">
        <v>0.22973941073088353</v>
      </c>
      <c r="J99" s="5">
        <v>5</v>
      </c>
      <c r="K99" s="5">
        <v>10</v>
      </c>
    </row>
    <row r="100" spans="1:11" x14ac:dyDescent="0.35">
      <c r="A100" s="3" t="s">
        <v>959</v>
      </c>
      <c r="B100" s="4">
        <v>0.37063454480772834</v>
      </c>
      <c r="C100" s="4">
        <v>0.29051450857762962</v>
      </c>
      <c r="J100" s="5">
        <v>8</v>
      </c>
      <c r="K100" s="5">
        <v>13</v>
      </c>
    </row>
    <row r="101" spans="1:11" x14ac:dyDescent="0.35">
      <c r="A101" s="7" t="s">
        <v>282</v>
      </c>
      <c r="B101" s="4">
        <v>0.13530635821917694</v>
      </c>
      <c r="C101" s="4">
        <v>7.0429530710165902E-2</v>
      </c>
      <c r="J101" s="5">
        <v>20</v>
      </c>
      <c r="K101" s="5">
        <v>30</v>
      </c>
    </row>
    <row r="102" spans="1:11" x14ac:dyDescent="0.35">
      <c r="A102" s="7" t="s">
        <v>302</v>
      </c>
      <c r="B102" s="4">
        <v>9.0090511681289356E-2</v>
      </c>
      <c r="J102" s="5">
        <v>1</v>
      </c>
      <c r="K102" s="5">
        <v>3</v>
      </c>
    </row>
    <row r="103" spans="1:11" x14ac:dyDescent="0.35">
      <c r="A103" s="7" t="s">
        <v>304</v>
      </c>
      <c r="B103" s="4">
        <v>0.14676063366272191</v>
      </c>
      <c r="C103" s="4">
        <v>9.1533804749294317E-2</v>
      </c>
      <c r="J103" s="5">
        <v>2</v>
      </c>
      <c r="K103" s="5">
        <v>2</v>
      </c>
    </row>
    <row r="104" spans="1:11" x14ac:dyDescent="0.35">
      <c r="A104" s="7" t="s">
        <v>307</v>
      </c>
      <c r="B104" s="4">
        <v>6.8672178383383325E-2</v>
      </c>
      <c r="C104" s="4">
        <v>4.8318595315982232E-2</v>
      </c>
      <c r="J104" s="5">
        <v>1</v>
      </c>
      <c r="K104" s="5">
        <v>1</v>
      </c>
    </row>
    <row r="105" spans="1:11" x14ac:dyDescent="0.35">
      <c r="A105" s="7" t="s">
        <v>308</v>
      </c>
      <c r="B105" s="4">
        <v>0.14901694397746776</v>
      </c>
      <c r="C105" s="4">
        <v>8.0784179591455715E-2</v>
      </c>
      <c r="J105" s="5">
        <v>9</v>
      </c>
      <c r="K105" s="5">
        <v>10</v>
      </c>
    </row>
    <row r="106" spans="1:11" x14ac:dyDescent="0.35">
      <c r="A106" s="7" t="s">
        <v>316</v>
      </c>
      <c r="B106" s="4">
        <v>0.13530905177371588</v>
      </c>
      <c r="J106" s="5">
        <v>1</v>
      </c>
      <c r="K106" s="5">
        <v>1</v>
      </c>
    </row>
    <row r="107" spans="1:11" x14ac:dyDescent="0.35">
      <c r="A107" s="7" t="s">
        <v>318</v>
      </c>
      <c r="B107" s="4">
        <v>0.19242486652394689</v>
      </c>
      <c r="C107" s="4">
        <v>0.15629558389640494</v>
      </c>
      <c r="J107" s="5">
        <v>4</v>
      </c>
      <c r="K107" s="5">
        <v>4</v>
      </c>
    </row>
    <row r="108" spans="1:11" x14ac:dyDescent="0.35">
      <c r="A108" s="7" t="s">
        <v>323</v>
      </c>
      <c r="B108" s="4">
        <v>5.4807693503766589E-2</v>
      </c>
      <c r="C108" s="4">
        <v>4.9359375000000011E-2</v>
      </c>
      <c r="J108" s="5">
        <v>1</v>
      </c>
      <c r="K108" s="5">
        <v>1</v>
      </c>
    </row>
    <row r="109" spans="1:11" x14ac:dyDescent="0.35">
      <c r="A109" s="7" t="s">
        <v>325</v>
      </c>
      <c r="B109" s="4">
        <v>0.15651274001598997</v>
      </c>
      <c r="C109" s="4">
        <v>0.1051022429978455</v>
      </c>
      <c r="J109" s="5">
        <v>7</v>
      </c>
      <c r="K109" s="5">
        <v>7</v>
      </c>
    </row>
    <row r="110" spans="1:11" x14ac:dyDescent="0.35">
      <c r="A110" s="7" t="s">
        <v>333</v>
      </c>
      <c r="B110" s="4">
        <v>0.34113893956924168</v>
      </c>
      <c r="C110" s="4">
        <v>0.2637447135717032</v>
      </c>
      <c r="J110" s="5">
        <v>1</v>
      </c>
      <c r="K110" s="5">
        <v>1</v>
      </c>
    </row>
    <row r="111" spans="1:11" x14ac:dyDescent="0.35">
      <c r="A111" s="3" t="s">
        <v>281</v>
      </c>
      <c r="B111" s="4">
        <v>0.14700399173107004</v>
      </c>
      <c r="C111" s="4">
        <v>0.10819600322910647</v>
      </c>
      <c r="J111" s="5">
        <v>47</v>
      </c>
      <c r="K111" s="5">
        <v>60</v>
      </c>
    </row>
    <row r="112" spans="1:11" x14ac:dyDescent="0.35">
      <c r="A112" s="7" t="s">
        <v>710</v>
      </c>
      <c r="B112" s="4">
        <v>49.762933217592597</v>
      </c>
      <c r="C112" s="4">
        <v>0.52623229615708544</v>
      </c>
      <c r="F112" s="4">
        <v>8.6933630644987075E-2</v>
      </c>
      <c r="J112" s="5">
        <v>3</v>
      </c>
      <c r="K112" s="5">
        <v>3</v>
      </c>
    </row>
    <row r="113" spans="1:11" x14ac:dyDescent="0.35">
      <c r="A113" s="7" t="s">
        <v>716</v>
      </c>
      <c r="B113" s="4">
        <v>12.809482865800655</v>
      </c>
      <c r="C113" s="4">
        <v>0.24446164183455815</v>
      </c>
      <c r="F113" s="4">
        <v>0.10413671438826029</v>
      </c>
      <c r="J113" s="5">
        <v>3</v>
      </c>
      <c r="K113" s="5">
        <v>3</v>
      </c>
    </row>
    <row r="114" spans="1:11" x14ac:dyDescent="0.35">
      <c r="A114" s="7" t="s">
        <v>816</v>
      </c>
      <c r="B114" s="4">
        <v>37.114459556438554</v>
      </c>
      <c r="C114" s="4">
        <v>0.21962528115757235</v>
      </c>
      <c r="F114" s="4">
        <v>0.11424820562791821</v>
      </c>
      <c r="J114" s="5">
        <v>3</v>
      </c>
      <c r="K114" s="5">
        <v>3</v>
      </c>
    </row>
    <row r="115" spans="1:11" x14ac:dyDescent="0.35">
      <c r="A115" s="3" t="s">
        <v>709</v>
      </c>
      <c r="B115" s="4">
        <v>33.228958546610606</v>
      </c>
      <c r="C115" s="4">
        <v>0.33010640638307193</v>
      </c>
      <c r="F115" s="4">
        <v>0.11207373920666511</v>
      </c>
      <c r="J115" s="5">
        <v>9</v>
      </c>
      <c r="K115" s="5">
        <v>9</v>
      </c>
    </row>
    <row r="116" spans="1:11" x14ac:dyDescent="0.35">
      <c r="A116" s="7" t="s">
        <v>742</v>
      </c>
      <c r="B116" s="4">
        <v>3.6040199000285327</v>
      </c>
      <c r="C116" s="4">
        <v>2.188759442893184</v>
      </c>
      <c r="J116" s="5">
        <v>6</v>
      </c>
      <c r="K116" s="5">
        <v>6</v>
      </c>
    </row>
    <row r="117" spans="1:11" x14ac:dyDescent="0.35">
      <c r="A117" s="3" t="s">
        <v>735</v>
      </c>
      <c r="B117" s="4">
        <v>3.6040199000285327</v>
      </c>
      <c r="C117" s="4">
        <v>2.188759442893184</v>
      </c>
      <c r="J117" s="5">
        <v>6</v>
      </c>
      <c r="K117" s="5">
        <v>6</v>
      </c>
    </row>
    <row r="118" spans="1:11" x14ac:dyDescent="0.35">
      <c r="A118" s="7" t="s">
        <v>875</v>
      </c>
      <c r="B118" s="4">
        <v>0.46293724704329792</v>
      </c>
      <c r="C118" s="4">
        <v>0.40327869773512026</v>
      </c>
      <c r="J118" s="5">
        <v>2</v>
      </c>
      <c r="K118" s="5">
        <v>2</v>
      </c>
    </row>
    <row r="119" spans="1:11" x14ac:dyDescent="0.35">
      <c r="A119" s="7" t="s">
        <v>87</v>
      </c>
      <c r="B119" s="4">
        <v>0.34712442956592798</v>
      </c>
      <c r="C119" s="4">
        <v>0.23120946594434297</v>
      </c>
      <c r="J119" s="5">
        <v>7</v>
      </c>
      <c r="K119" s="5">
        <v>7</v>
      </c>
    </row>
    <row r="120" spans="1:11" x14ac:dyDescent="0.35">
      <c r="A120" s="7" t="s">
        <v>400</v>
      </c>
      <c r="B120" s="4">
        <v>0.19190925938447551</v>
      </c>
      <c r="C120" s="4">
        <v>0.17321041324365163</v>
      </c>
      <c r="J120" s="5">
        <v>6</v>
      </c>
      <c r="K120" s="5">
        <v>8</v>
      </c>
    </row>
    <row r="121" spans="1:11" x14ac:dyDescent="0.35">
      <c r="A121" s="7" t="s">
        <v>402</v>
      </c>
      <c r="B121" s="4">
        <v>0.17365431854654986</v>
      </c>
      <c r="C121" s="4">
        <v>0.1067581672265159</v>
      </c>
      <c r="J121" s="5">
        <v>6</v>
      </c>
      <c r="K121" s="5">
        <v>6</v>
      </c>
    </row>
    <row r="122" spans="1:11" x14ac:dyDescent="0.35">
      <c r="A122" s="7" t="s">
        <v>890</v>
      </c>
      <c r="B122" s="4">
        <v>0.17781163107953016</v>
      </c>
      <c r="C122" s="4">
        <v>0.10558223727808348</v>
      </c>
      <c r="J122" s="5">
        <v>3</v>
      </c>
      <c r="K122" s="5">
        <v>3</v>
      </c>
    </row>
    <row r="123" spans="1:11" x14ac:dyDescent="0.35">
      <c r="A123" s="7" t="s">
        <v>408</v>
      </c>
      <c r="B123" s="4">
        <v>0.14836212030411397</v>
      </c>
      <c r="C123" s="4">
        <v>0.12973596113950014</v>
      </c>
      <c r="J123" s="5">
        <v>4</v>
      </c>
      <c r="K123" s="5">
        <v>4</v>
      </c>
    </row>
    <row r="124" spans="1:11" x14ac:dyDescent="0.35">
      <c r="A124" s="7" t="s">
        <v>403</v>
      </c>
      <c r="B124" s="4">
        <v>0.22204421311287365</v>
      </c>
      <c r="C124" s="4">
        <v>0.11533820709109363</v>
      </c>
      <c r="J124" s="5">
        <v>7</v>
      </c>
      <c r="K124" s="5">
        <v>8</v>
      </c>
    </row>
    <row r="125" spans="1:11" x14ac:dyDescent="0.35">
      <c r="A125" s="7" t="s">
        <v>84</v>
      </c>
      <c r="B125" s="4">
        <v>0.27644477445152837</v>
      </c>
      <c r="C125" s="4">
        <v>0.21281159863215721</v>
      </c>
      <c r="J125" s="5">
        <v>31</v>
      </c>
      <c r="K125" s="5">
        <v>47</v>
      </c>
    </row>
    <row r="126" spans="1:11" x14ac:dyDescent="0.35">
      <c r="A126" s="3" t="s">
        <v>211</v>
      </c>
      <c r="B126" s="4">
        <v>0.25003599918603714</v>
      </c>
      <c r="C126" s="4">
        <v>0.18474059353630815</v>
      </c>
      <c r="J126" s="5">
        <v>66</v>
      </c>
      <c r="K126" s="5">
        <v>85</v>
      </c>
    </row>
    <row r="127" spans="1:11" x14ac:dyDescent="0.35">
      <c r="A127" s="7" t="s">
        <v>666</v>
      </c>
      <c r="B127" s="4">
        <v>0.60560469530679373</v>
      </c>
      <c r="C127" s="4">
        <v>0.24936473037521514</v>
      </c>
      <c r="J127" s="5">
        <v>7</v>
      </c>
      <c r="K127" s="5">
        <v>10</v>
      </c>
    </row>
    <row r="128" spans="1:11" x14ac:dyDescent="0.35">
      <c r="A128" s="7" t="s">
        <v>673</v>
      </c>
      <c r="B128" s="4">
        <v>0.45871856257734933</v>
      </c>
      <c r="C128" s="4">
        <v>0.12272382965553298</v>
      </c>
      <c r="J128" s="5">
        <v>8</v>
      </c>
      <c r="K128" s="5">
        <v>16</v>
      </c>
    </row>
    <row r="129" spans="1:11" x14ac:dyDescent="0.35">
      <c r="A129" s="7" t="s">
        <v>183</v>
      </c>
      <c r="B129" s="4">
        <v>0.87869329892916848</v>
      </c>
      <c r="C129" s="4">
        <v>0.28504272560561494</v>
      </c>
      <c r="D129" s="4">
        <v>0.60284961421005478</v>
      </c>
      <c r="E129" s="4">
        <v>0.19369068234833248</v>
      </c>
      <c r="F129" s="4">
        <v>7.8850891523240346E-2</v>
      </c>
      <c r="J129" s="5">
        <v>52</v>
      </c>
      <c r="K129" s="5">
        <v>147</v>
      </c>
    </row>
    <row r="130" spans="1:11" x14ac:dyDescent="0.35">
      <c r="A130" s="3" t="s">
        <v>182</v>
      </c>
      <c r="B130" s="4">
        <v>0.64767218560443718</v>
      </c>
      <c r="C130" s="4">
        <v>0.21904376187878771</v>
      </c>
      <c r="D130" s="4">
        <v>0.60284961421005478</v>
      </c>
      <c r="E130" s="4">
        <v>0.19369068234833248</v>
      </c>
      <c r="F130" s="4">
        <v>7.8850891523240346E-2</v>
      </c>
      <c r="J130" s="5">
        <v>67</v>
      </c>
      <c r="K130" s="5">
        <v>173</v>
      </c>
    </row>
    <row r="131" spans="1:11" x14ac:dyDescent="0.35">
      <c r="A131" s="7" t="s">
        <v>361</v>
      </c>
      <c r="B131" s="4">
        <v>0.11906869613506059</v>
      </c>
      <c r="C131" s="4">
        <v>1.1437494322878938E-2</v>
      </c>
      <c r="D131" s="4">
        <v>4.4996301775147934E-2</v>
      </c>
      <c r="J131" s="5">
        <v>1</v>
      </c>
      <c r="K131" s="5">
        <v>3</v>
      </c>
    </row>
    <row r="132" spans="1:11" x14ac:dyDescent="0.35">
      <c r="A132" s="7" t="s">
        <v>909</v>
      </c>
      <c r="B132" s="4">
        <v>12.006070718277449</v>
      </c>
      <c r="C132" s="4">
        <v>3.9556267334130639E-2</v>
      </c>
      <c r="F132" s="4">
        <v>5.623733565854578E-2</v>
      </c>
      <c r="J132" s="5">
        <v>4</v>
      </c>
      <c r="K132" s="5">
        <v>4</v>
      </c>
    </row>
    <row r="133" spans="1:11" x14ac:dyDescent="0.35">
      <c r="A133" s="7" t="s">
        <v>170</v>
      </c>
      <c r="B133" s="4">
        <v>4.9351125870263586E-2</v>
      </c>
      <c r="C133" s="4">
        <v>2.5330207676315993E-2</v>
      </c>
      <c r="D133" s="4">
        <v>4.5511631115123685E-2</v>
      </c>
      <c r="E133" s="4">
        <v>3.4136269194021615E-2</v>
      </c>
      <c r="F133" s="4">
        <v>1.8565439428552814E-2</v>
      </c>
      <c r="J133" s="5">
        <v>58</v>
      </c>
      <c r="K133" s="5">
        <v>115</v>
      </c>
    </row>
    <row r="134" spans="1:11" x14ac:dyDescent="0.35">
      <c r="A134" s="7" t="s">
        <v>180</v>
      </c>
      <c r="B134" s="4">
        <v>10.157313019242881</v>
      </c>
      <c r="C134" s="4">
        <v>4.2081806564439078E-2</v>
      </c>
      <c r="F134" s="4">
        <v>8.7658219610583024E-2</v>
      </c>
      <c r="J134" s="5">
        <v>3</v>
      </c>
      <c r="K134" s="5">
        <v>5</v>
      </c>
    </row>
    <row r="135" spans="1:11" x14ac:dyDescent="0.35">
      <c r="A135" s="7" t="s">
        <v>376</v>
      </c>
      <c r="B135" s="4">
        <v>0.40248087400487831</v>
      </c>
      <c r="C135" s="4">
        <v>5.4802014615735542E-2</v>
      </c>
      <c r="F135" s="4">
        <v>4.6368307471108212E-2</v>
      </c>
      <c r="J135" s="5">
        <v>4</v>
      </c>
      <c r="K135" s="5">
        <v>5</v>
      </c>
    </row>
    <row r="136" spans="1:11" x14ac:dyDescent="0.35">
      <c r="A136" s="7" t="s">
        <v>377</v>
      </c>
      <c r="B136" s="4">
        <v>1.0158918371793952</v>
      </c>
      <c r="C136" s="4">
        <v>3.1898890887879214E-2</v>
      </c>
      <c r="F136" s="4">
        <v>3.234379509403304E-2</v>
      </c>
      <c r="J136" s="5">
        <v>4</v>
      </c>
      <c r="K136" s="5">
        <v>6</v>
      </c>
    </row>
    <row r="137" spans="1:11" x14ac:dyDescent="0.35">
      <c r="A137" s="3" t="s">
        <v>966</v>
      </c>
      <c r="B137" s="4">
        <v>3.958362711784988</v>
      </c>
      <c r="C137" s="4">
        <v>3.4184446900229898E-2</v>
      </c>
      <c r="F137" s="4">
        <v>4.8234619452564569E-2</v>
      </c>
      <c r="J137" s="5">
        <v>74</v>
      </c>
      <c r="K137" s="5">
        <v>138</v>
      </c>
    </row>
    <row r="138" spans="1:11" x14ac:dyDescent="0.35">
      <c r="A138" s="3" t="s">
        <v>963</v>
      </c>
      <c r="B138" s="4">
        <v>4.9351125870263586E-2</v>
      </c>
    </row>
    <row r="139" spans="1:11" x14ac:dyDescent="0.35">
      <c r="A139" s="3" t="s">
        <v>964</v>
      </c>
      <c r="B139" s="4">
        <v>0.11906869613506059</v>
      </c>
    </row>
    <row r="140" spans="1:11" x14ac:dyDescent="0.35">
      <c r="A140" s="3" t="s">
        <v>965</v>
      </c>
      <c r="B140" s="4">
        <v>5.8954391121761516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37"/>
  <sheetViews>
    <sheetView workbookViewId="0"/>
  </sheetViews>
  <sheetFormatPr defaultRowHeight="14.5" x14ac:dyDescent="0.35"/>
  <cols>
    <col min="1" max="1" width="25.81640625" style="15" customWidth="1"/>
    <col min="2" max="2" width="24.26953125" style="1" customWidth="1"/>
    <col min="3" max="3" width="21.81640625" style="2" customWidth="1"/>
    <col min="4" max="4" width="22.26953125" style="2" customWidth="1"/>
    <col min="5" max="5" width="15.453125" style="5" customWidth="1"/>
    <col min="6" max="6" width="16.453125" style="14" customWidth="1"/>
    <col min="7" max="7" width="17" style="4" customWidth="1"/>
    <col min="8" max="8" width="25" style="4" customWidth="1"/>
    <col min="9" max="9" width="23.7265625" style="4" customWidth="1"/>
    <col min="10" max="16384" width="8.7265625" style="6"/>
  </cols>
  <sheetData>
    <row r="1" spans="1:9" x14ac:dyDescent="0.35">
      <c r="A1" s="15" t="s">
        <v>0</v>
      </c>
      <c r="B1" s="1" t="s">
        <v>42</v>
      </c>
      <c r="C1" s="1" t="s">
        <v>1</v>
      </c>
      <c r="D1" s="1" t="s">
        <v>2</v>
      </c>
      <c r="E1" s="5" t="s">
        <v>3</v>
      </c>
      <c r="F1" s="14" t="s">
        <v>4</v>
      </c>
      <c r="G1" s="4" t="s">
        <v>948</v>
      </c>
      <c r="H1" s="4" t="s">
        <v>5</v>
      </c>
      <c r="I1" s="4" t="s">
        <v>947</v>
      </c>
    </row>
    <row r="2" spans="1:9" s="1" customFormat="1" x14ac:dyDescent="0.35">
      <c r="A2" s="15" t="s">
        <v>703</v>
      </c>
      <c r="B2" s="1" t="s">
        <v>274</v>
      </c>
      <c r="C2" s="2" t="s">
        <v>275</v>
      </c>
      <c r="D2" s="2" t="s">
        <v>478</v>
      </c>
      <c r="E2" s="5">
        <v>733</v>
      </c>
      <c r="F2" s="14">
        <v>28.1</v>
      </c>
      <c r="G2" s="4" t="s">
        <v>162</v>
      </c>
      <c r="H2" s="4">
        <f t="shared" ref="H2:H30" si="0">(E2^3/F2^2)/(1.6*10^6)</f>
        <v>0.31173050382467288</v>
      </c>
      <c r="I2" s="4">
        <f t="shared" ref="I2:I30" si="1">(0.104*E2^3/F2^2)/(1.6*10^6)</f>
        <v>3.2419972397765985E-2</v>
      </c>
    </row>
    <row r="3" spans="1:9" s="1" customFormat="1" x14ac:dyDescent="0.35">
      <c r="A3" s="15" t="s">
        <v>984</v>
      </c>
      <c r="B3" s="1" t="s">
        <v>274</v>
      </c>
      <c r="C3" s="2" t="s">
        <v>275</v>
      </c>
      <c r="D3" s="2" t="s">
        <v>138</v>
      </c>
      <c r="E3" s="5">
        <v>892</v>
      </c>
      <c r="F3" s="14">
        <v>40</v>
      </c>
      <c r="G3" s="4" t="s">
        <v>162</v>
      </c>
      <c r="H3" s="4">
        <f t="shared" si="0"/>
        <v>0.277239175</v>
      </c>
      <c r="I3" s="4">
        <f t="shared" si="1"/>
        <v>2.8832874199999997E-2</v>
      </c>
    </row>
    <row r="4" spans="1:9" s="1" customFormat="1" x14ac:dyDescent="0.35">
      <c r="A4" s="15" t="s">
        <v>984</v>
      </c>
      <c r="B4" s="1" t="s">
        <v>274</v>
      </c>
      <c r="C4" s="2" t="s">
        <v>275</v>
      </c>
      <c r="D4" s="2" t="s">
        <v>138</v>
      </c>
      <c r="E4" s="5">
        <v>1024</v>
      </c>
      <c r="F4" s="14">
        <v>35</v>
      </c>
      <c r="G4" s="4" t="s">
        <v>162</v>
      </c>
      <c r="H4" s="4">
        <f t="shared" si="0"/>
        <v>0.54782746122448978</v>
      </c>
      <c r="I4" s="4">
        <f t="shared" si="1"/>
        <v>5.6974055967346941E-2</v>
      </c>
    </row>
    <row r="5" spans="1:9" s="1" customFormat="1" x14ac:dyDescent="0.35">
      <c r="A5" s="15" t="s">
        <v>984</v>
      </c>
      <c r="B5" s="1" t="s">
        <v>274</v>
      </c>
      <c r="C5" s="2" t="s">
        <v>275</v>
      </c>
      <c r="D5" s="2" t="s">
        <v>138</v>
      </c>
      <c r="E5" s="5">
        <v>671</v>
      </c>
      <c r="F5" s="14">
        <v>38</v>
      </c>
      <c r="G5" s="4" t="s">
        <v>162</v>
      </c>
      <c r="H5" s="4">
        <f t="shared" si="0"/>
        <v>0.1307616477666205</v>
      </c>
      <c r="I5" s="4">
        <f t="shared" si="1"/>
        <v>1.359921136772853E-2</v>
      </c>
    </row>
    <row r="6" spans="1:9" s="1" customFormat="1" x14ac:dyDescent="0.35">
      <c r="A6" s="15" t="s">
        <v>984</v>
      </c>
      <c r="B6" s="1" t="s">
        <v>274</v>
      </c>
      <c r="C6" s="2" t="s">
        <v>275</v>
      </c>
      <c r="D6" s="2" t="s">
        <v>138</v>
      </c>
      <c r="E6" s="5">
        <v>685</v>
      </c>
      <c r="F6" s="14">
        <v>34</v>
      </c>
      <c r="G6" s="4" t="s">
        <v>162</v>
      </c>
      <c r="H6" s="4">
        <f t="shared" si="0"/>
        <v>0.17377764111159169</v>
      </c>
      <c r="I6" s="4">
        <f t="shared" si="1"/>
        <v>1.8072874675605536E-2</v>
      </c>
    </row>
    <row r="7" spans="1:9" s="1" customFormat="1" x14ac:dyDescent="0.35">
      <c r="A7" s="15" t="s">
        <v>984</v>
      </c>
      <c r="B7" s="1" t="s">
        <v>274</v>
      </c>
      <c r="C7" s="2" t="s">
        <v>275</v>
      </c>
      <c r="D7" s="2" t="s">
        <v>138</v>
      </c>
      <c r="E7" s="5">
        <v>659</v>
      </c>
      <c r="F7" s="14">
        <v>31.3</v>
      </c>
      <c r="G7" s="4" t="s">
        <v>162</v>
      </c>
      <c r="H7" s="4">
        <f t="shared" si="0"/>
        <v>0.18257763871734936</v>
      </c>
      <c r="I7" s="4">
        <f t="shared" si="1"/>
        <v>1.8988074426604332E-2</v>
      </c>
    </row>
    <row r="8" spans="1:9" s="1" customFormat="1" x14ac:dyDescent="0.35">
      <c r="A8" s="15" t="s">
        <v>703</v>
      </c>
      <c r="B8" s="1" t="s">
        <v>274</v>
      </c>
      <c r="C8" s="2" t="s">
        <v>275</v>
      </c>
      <c r="D8" s="2" t="s">
        <v>138</v>
      </c>
      <c r="E8" s="5">
        <v>719</v>
      </c>
      <c r="F8" s="14">
        <v>30</v>
      </c>
      <c r="G8" s="4" t="s">
        <v>162</v>
      </c>
      <c r="H8" s="4">
        <f t="shared" si="0"/>
        <v>0.25812149930555556</v>
      </c>
      <c r="I8" s="4">
        <f t="shared" si="1"/>
        <v>2.684463592777778E-2</v>
      </c>
    </row>
    <row r="9" spans="1:9" s="1" customFormat="1" x14ac:dyDescent="0.35">
      <c r="A9" s="15" t="s">
        <v>703</v>
      </c>
      <c r="B9" s="1" t="s">
        <v>274</v>
      </c>
      <c r="C9" s="2" t="s">
        <v>275</v>
      </c>
      <c r="D9" s="2" t="s">
        <v>942</v>
      </c>
      <c r="E9" s="5">
        <v>760</v>
      </c>
      <c r="F9" s="14">
        <v>37</v>
      </c>
      <c r="G9" s="4" t="s">
        <v>162</v>
      </c>
      <c r="H9" s="4">
        <f t="shared" si="0"/>
        <v>0.200409057706355</v>
      </c>
      <c r="I9" s="4">
        <f t="shared" si="1"/>
        <v>2.084254200146092E-2</v>
      </c>
    </row>
    <row r="10" spans="1:9" s="1" customFormat="1" x14ac:dyDescent="0.35">
      <c r="A10" s="15" t="s">
        <v>984</v>
      </c>
      <c r="B10" s="1" t="s">
        <v>274</v>
      </c>
      <c r="C10" s="2" t="s">
        <v>275</v>
      </c>
      <c r="D10" s="2" t="s">
        <v>276</v>
      </c>
      <c r="E10" s="5">
        <v>850</v>
      </c>
      <c r="F10" s="14">
        <v>30</v>
      </c>
      <c r="G10" s="4" t="s">
        <v>162</v>
      </c>
      <c r="H10" s="4">
        <f t="shared" si="0"/>
        <v>0.42647569444444444</v>
      </c>
      <c r="I10" s="4">
        <f t="shared" si="1"/>
        <v>4.4353472222222225E-2</v>
      </c>
    </row>
    <row r="11" spans="1:9" s="1" customFormat="1" x14ac:dyDescent="0.35">
      <c r="A11" s="15" t="s">
        <v>703</v>
      </c>
      <c r="B11" s="1" t="s">
        <v>274</v>
      </c>
      <c r="C11" s="2" t="s">
        <v>275</v>
      </c>
      <c r="D11" s="2" t="s">
        <v>276</v>
      </c>
      <c r="E11" s="5">
        <v>680</v>
      </c>
      <c r="F11" s="14">
        <v>36</v>
      </c>
      <c r="G11" s="4" t="s">
        <v>162</v>
      </c>
      <c r="H11" s="4">
        <f t="shared" si="0"/>
        <v>0.1516358024691358</v>
      </c>
      <c r="I11" s="4">
        <f t="shared" si="1"/>
        <v>1.5770123456790124E-2</v>
      </c>
    </row>
    <row r="12" spans="1:9" s="1" customFormat="1" x14ac:dyDescent="0.35">
      <c r="A12" s="15" t="s">
        <v>703</v>
      </c>
      <c r="B12" s="1" t="s">
        <v>274</v>
      </c>
      <c r="C12" s="2" t="s">
        <v>275</v>
      </c>
      <c r="D12" s="2" t="s">
        <v>943</v>
      </c>
      <c r="E12" s="5">
        <v>900</v>
      </c>
      <c r="F12" s="14">
        <v>34</v>
      </c>
      <c r="G12" s="4" t="s">
        <v>162</v>
      </c>
      <c r="H12" s="4">
        <f t="shared" si="0"/>
        <v>0.39413927335640137</v>
      </c>
      <c r="I12" s="4">
        <f t="shared" si="1"/>
        <v>4.0990484429065749E-2</v>
      </c>
    </row>
    <row r="13" spans="1:9" s="1" customFormat="1" x14ac:dyDescent="0.35">
      <c r="A13" s="15" t="s">
        <v>984</v>
      </c>
      <c r="B13" s="1" t="s">
        <v>274</v>
      </c>
      <c r="C13" s="2" t="s">
        <v>277</v>
      </c>
      <c r="D13" s="2" t="s">
        <v>278</v>
      </c>
      <c r="E13" s="5">
        <v>912</v>
      </c>
      <c r="F13" s="14">
        <v>24.5</v>
      </c>
      <c r="G13" s="4" t="s">
        <v>162</v>
      </c>
      <c r="H13" s="4">
        <f t="shared" si="0"/>
        <v>0.78982770512286549</v>
      </c>
      <c r="I13" s="4">
        <f t="shared" si="1"/>
        <v>8.2142081332778019E-2</v>
      </c>
    </row>
    <row r="14" spans="1:9" s="1" customFormat="1" x14ac:dyDescent="0.35">
      <c r="A14" s="15" t="s">
        <v>984</v>
      </c>
      <c r="B14" s="1" t="s">
        <v>274</v>
      </c>
      <c r="C14" s="2" t="s">
        <v>277</v>
      </c>
      <c r="D14" s="2" t="s">
        <v>279</v>
      </c>
      <c r="E14" s="5">
        <v>897</v>
      </c>
      <c r="F14" s="14">
        <v>30.6</v>
      </c>
      <c r="G14" s="4" t="s">
        <v>162</v>
      </c>
      <c r="H14" s="4">
        <f t="shared" si="0"/>
        <v>0.48174198024798148</v>
      </c>
      <c r="I14" s="4">
        <f t="shared" si="1"/>
        <v>5.0101165945790074E-2</v>
      </c>
    </row>
    <row r="15" spans="1:9" s="1" customFormat="1" x14ac:dyDescent="0.35">
      <c r="A15" s="15" t="s">
        <v>984</v>
      </c>
      <c r="B15" s="1" t="s">
        <v>274</v>
      </c>
      <c r="C15" s="2" t="s">
        <v>277</v>
      </c>
      <c r="D15" s="2" t="s">
        <v>280</v>
      </c>
      <c r="E15" s="5">
        <v>710</v>
      </c>
      <c r="F15" s="14">
        <v>27.1</v>
      </c>
      <c r="G15" s="4" t="s">
        <v>162</v>
      </c>
      <c r="H15" s="4">
        <f t="shared" si="0"/>
        <v>0.3045905897250854</v>
      </c>
      <c r="I15" s="4">
        <f t="shared" si="1"/>
        <v>3.1677421331408884E-2</v>
      </c>
    </row>
    <row r="16" spans="1:9" s="1" customFormat="1" x14ac:dyDescent="0.35">
      <c r="A16" s="15" t="s">
        <v>703</v>
      </c>
      <c r="B16" s="1" t="s">
        <v>274</v>
      </c>
      <c r="C16" s="2" t="s">
        <v>277</v>
      </c>
      <c r="D16" s="2" t="s">
        <v>125</v>
      </c>
      <c r="E16" s="5">
        <v>710</v>
      </c>
      <c r="F16" s="14">
        <v>29</v>
      </c>
      <c r="G16" s="4" t="s">
        <v>162</v>
      </c>
      <c r="H16" s="4">
        <f t="shared" si="0"/>
        <v>0.26598617717003564</v>
      </c>
      <c r="I16" s="4">
        <f t="shared" si="1"/>
        <v>2.7662562425683709E-2</v>
      </c>
    </row>
    <row r="17" spans="1:9" s="1" customFormat="1" x14ac:dyDescent="0.35">
      <c r="A17" s="15" t="s">
        <v>703</v>
      </c>
      <c r="B17" s="1" t="s">
        <v>274</v>
      </c>
      <c r="C17" s="2" t="s">
        <v>277</v>
      </c>
      <c r="D17" s="2" t="s">
        <v>100</v>
      </c>
      <c r="E17" s="5">
        <v>715</v>
      </c>
      <c r="F17" s="14">
        <v>20</v>
      </c>
      <c r="G17" s="4" t="s">
        <v>162</v>
      </c>
      <c r="H17" s="4">
        <f t="shared" si="0"/>
        <v>0.57113417968750002</v>
      </c>
      <c r="I17" s="4">
        <f t="shared" si="1"/>
        <v>5.9397954687499997E-2</v>
      </c>
    </row>
    <row r="18" spans="1:9" s="1" customFormat="1" x14ac:dyDescent="0.35">
      <c r="A18" s="15" t="s">
        <v>703</v>
      </c>
      <c r="B18" s="1" t="s">
        <v>274</v>
      </c>
      <c r="C18" s="2" t="s">
        <v>277</v>
      </c>
      <c r="D18" s="2" t="s">
        <v>945</v>
      </c>
      <c r="E18" s="5">
        <v>900</v>
      </c>
      <c r="F18" s="14">
        <v>27</v>
      </c>
      <c r="G18" s="4" t="s">
        <v>162</v>
      </c>
      <c r="H18" s="4">
        <f t="shared" si="0"/>
        <v>0.625</v>
      </c>
      <c r="I18" s="4">
        <f t="shared" si="1"/>
        <v>6.5000000000000002E-2</v>
      </c>
    </row>
    <row r="19" spans="1:9" s="1" customFormat="1" x14ac:dyDescent="0.35">
      <c r="A19" s="15" t="s">
        <v>703</v>
      </c>
      <c r="B19" s="1" t="s">
        <v>274</v>
      </c>
      <c r="C19" s="2" t="s">
        <v>277</v>
      </c>
      <c r="D19" s="2" t="s">
        <v>944</v>
      </c>
      <c r="E19" s="5">
        <v>699</v>
      </c>
      <c r="F19" s="14">
        <v>28</v>
      </c>
      <c r="G19" s="4" t="s">
        <v>162</v>
      </c>
      <c r="H19" s="4">
        <f t="shared" si="0"/>
        <v>0.27226729830994895</v>
      </c>
      <c r="I19" s="4">
        <f t="shared" si="1"/>
        <v>2.8315799024234693E-2</v>
      </c>
    </row>
    <row r="20" spans="1:9" s="1" customFormat="1" x14ac:dyDescent="0.35">
      <c r="A20" s="15" t="s">
        <v>703</v>
      </c>
      <c r="B20" s="1" t="s">
        <v>274</v>
      </c>
      <c r="C20" s="2" t="s">
        <v>277</v>
      </c>
      <c r="D20" s="2" t="s">
        <v>946</v>
      </c>
      <c r="E20" s="5">
        <v>970</v>
      </c>
      <c r="F20" s="14">
        <v>36</v>
      </c>
      <c r="G20" s="4" t="s">
        <v>162</v>
      </c>
      <c r="H20" s="4">
        <f t="shared" si="0"/>
        <v>0.44013937114197527</v>
      </c>
      <c r="I20" s="4">
        <f t="shared" si="1"/>
        <v>4.5774494598765432E-2</v>
      </c>
    </row>
    <row r="21" spans="1:9" s="1" customFormat="1" x14ac:dyDescent="0.35">
      <c r="A21" s="15" t="s">
        <v>703</v>
      </c>
      <c r="B21" s="1" t="s">
        <v>274</v>
      </c>
      <c r="C21" s="2" t="s">
        <v>275</v>
      </c>
      <c r="D21" s="2" t="s">
        <v>478</v>
      </c>
      <c r="E21" s="5">
        <v>724</v>
      </c>
      <c r="F21" s="14">
        <v>35.6</v>
      </c>
      <c r="G21" s="4" t="s">
        <v>108</v>
      </c>
      <c r="H21" s="4">
        <f t="shared" si="0"/>
        <v>0.18715253755838909</v>
      </c>
      <c r="I21" s="4">
        <f t="shared" si="1"/>
        <v>1.9463863906072462E-2</v>
      </c>
    </row>
    <row r="22" spans="1:9" s="1" customFormat="1" x14ac:dyDescent="0.35">
      <c r="A22" s="15" t="s">
        <v>703</v>
      </c>
      <c r="B22" s="1" t="s">
        <v>274</v>
      </c>
      <c r="C22" s="2" t="s">
        <v>275</v>
      </c>
      <c r="D22" s="2" t="s">
        <v>138</v>
      </c>
      <c r="E22" s="5">
        <v>701</v>
      </c>
      <c r="F22" s="14">
        <v>35.299999999999997</v>
      </c>
      <c r="G22" s="4" t="s">
        <v>108</v>
      </c>
      <c r="H22" s="4">
        <f t="shared" si="0"/>
        <v>0.172776495377541</v>
      </c>
      <c r="I22" s="4">
        <f t="shared" si="1"/>
        <v>1.7968755519264263E-2</v>
      </c>
    </row>
    <row r="23" spans="1:9" s="1" customFormat="1" x14ac:dyDescent="0.35">
      <c r="A23" s="15" t="s">
        <v>703</v>
      </c>
      <c r="B23" s="1" t="s">
        <v>274</v>
      </c>
      <c r="C23" s="2" t="s">
        <v>275</v>
      </c>
      <c r="D23" s="2" t="s">
        <v>276</v>
      </c>
      <c r="E23" s="5">
        <v>610</v>
      </c>
      <c r="F23" s="14">
        <v>34</v>
      </c>
      <c r="G23" s="4" t="s">
        <v>108</v>
      </c>
      <c r="H23" s="4">
        <f t="shared" si="0"/>
        <v>0.12271896626297578</v>
      </c>
      <c r="I23" s="4">
        <f t="shared" si="1"/>
        <v>1.2762772491349481E-2</v>
      </c>
    </row>
    <row r="24" spans="1:9" s="1" customFormat="1" x14ac:dyDescent="0.35">
      <c r="A24" s="15" t="s">
        <v>703</v>
      </c>
      <c r="B24" s="1" t="s">
        <v>274</v>
      </c>
      <c r="C24" s="2" t="s">
        <v>275</v>
      </c>
      <c r="D24" s="2" t="s">
        <v>943</v>
      </c>
      <c r="E24" s="5">
        <v>800</v>
      </c>
      <c r="F24" s="14">
        <v>33</v>
      </c>
      <c r="G24" s="4" t="s">
        <v>108</v>
      </c>
      <c r="H24" s="4">
        <f t="shared" si="0"/>
        <v>0.29384756657483929</v>
      </c>
      <c r="I24" s="4">
        <f t="shared" si="1"/>
        <v>3.0560146923783286E-2</v>
      </c>
    </row>
    <row r="25" spans="1:9" s="1" customFormat="1" x14ac:dyDescent="0.35">
      <c r="A25" s="15" t="s">
        <v>984</v>
      </c>
      <c r="B25" s="1" t="s">
        <v>274</v>
      </c>
      <c r="C25" s="2" t="s">
        <v>277</v>
      </c>
      <c r="D25" s="2" t="s">
        <v>279</v>
      </c>
      <c r="E25" s="5">
        <v>830</v>
      </c>
      <c r="F25" s="14">
        <v>32.299999999999997</v>
      </c>
      <c r="G25" s="4" t="s">
        <v>108</v>
      </c>
      <c r="H25" s="4">
        <f t="shared" si="0"/>
        <v>0.34253838817586679</v>
      </c>
      <c r="I25" s="4">
        <f t="shared" si="1"/>
        <v>3.5623992370290146E-2</v>
      </c>
    </row>
    <row r="26" spans="1:9" s="1" customFormat="1" x14ac:dyDescent="0.35">
      <c r="A26" s="15" t="s">
        <v>984</v>
      </c>
      <c r="B26" s="1" t="s">
        <v>274</v>
      </c>
      <c r="C26" s="2" t="s">
        <v>277</v>
      </c>
      <c r="D26" s="2" t="s">
        <v>280</v>
      </c>
      <c r="E26" s="5">
        <v>733</v>
      </c>
      <c r="F26" s="14">
        <v>31.3</v>
      </c>
      <c r="G26" s="4" t="s">
        <v>108</v>
      </c>
      <c r="H26" s="4">
        <f t="shared" si="0"/>
        <v>0.25124837767559127</v>
      </c>
      <c r="I26" s="4">
        <f t="shared" si="1"/>
        <v>2.6129831278261489E-2</v>
      </c>
    </row>
    <row r="27" spans="1:9" s="1" customFormat="1" x14ac:dyDescent="0.35">
      <c r="A27" s="15" t="s">
        <v>703</v>
      </c>
      <c r="B27" s="1" t="s">
        <v>274</v>
      </c>
      <c r="C27" s="2" t="s">
        <v>277</v>
      </c>
      <c r="D27" s="2" t="s">
        <v>125</v>
      </c>
      <c r="E27" s="5">
        <v>550</v>
      </c>
      <c r="F27" s="14">
        <v>28.5</v>
      </c>
      <c r="G27" s="4" t="s">
        <v>108</v>
      </c>
      <c r="H27" s="4">
        <f t="shared" si="0"/>
        <v>0.12802016004924591</v>
      </c>
      <c r="I27" s="4">
        <f t="shared" si="1"/>
        <v>1.3314096645121577E-2</v>
      </c>
    </row>
    <row r="28" spans="1:9" s="1" customFormat="1" x14ac:dyDescent="0.35">
      <c r="A28" s="15" t="s">
        <v>703</v>
      </c>
      <c r="B28" s="1" t="s">
        <v>274</v>
      </c>
      <c r="C28" s="2" t="s">
        <v>277</v>
      </c>
      <c r="D28" s="2" t="s">
        <v>945</v>
      </c>
      <c r="E28" s="5">
        <v>820</v>
      </c>
      <c r="F28" s="14">
        <v>27</v>
      </c>
      <c r="G28" s="4" t="s">
        <v>108</v>
      </c>
      <c r="H28" s="4">
        <f t="shared" si="0"/>
        <v>0.47270919067215361</v>
      </c>
      <c r="I28" s="4">
        <f t="shared" si="1"/>
        <v>4.916175582990398E-2</v>
      </c>
    </row>
    <row r="29" spans="1:9" s="1" customFormat="1" x14ac:dyDescent="0.35">
      <c r="A29" s="15" t="s">
        <v>703</v>
      </c>
      <c r="B29" s="1" t="s">
        <v>274</v>
      </c>
      <c r="C29" s="2" t="s">
        <v>277</v>
      </c>
      <c r="D29" s="2" t="s">
        <v>944</v>
      </c>
      <c r="E29" s="5">
        <v>691</v>
      </c>
      <c r="F29" s="14">
        <v>27.5</v>
      </c>
      <c r="G29" s="4" t="s">
        <v>108</v>
      </c>
      <c r="H29" s="4">
        <f t="shared" si="0"/>
        <v>0.27267716611570247</v>
      </c>
      <c r="I29" s="4">
        <f t="shared" si="1"/>
        <v>2.8358425276033057E-2</v>
      </c>
    </row>
    <row r="30" spans="1:9" s="1" customFormat="1" x14ac:dyDescent="0.35">
      <c r="A30" s="15" t="s">
        <v>703</v>
      </c>
      <c r="B30" s="1" t="s">
        <v>274</v>
      </c>
      <c r="C30" s="2" t="s">
        <v>277</v>
      </c>
      <c r="D30" s="2" t="s">
        <v>946</v>
      </c>
      <c r="E30" s="5">
        <v>900</v>
      </c>
      <c r="F30" s="14">
        <v>39</v>
      </c>
      <c r="G30" s="4" t="s">
        <v>108</v>
      </c>
      <c r="H30" s="4">
        <f t="shared" si="0"/>
        <v>0.29955621301775148</v>
      </c>
      <c r="I30" s="4">
        <f t="shared" si="1"/>
        <v>3.1153846153846153E-2</v>
      </c>
    </row>
    <row r="32" spans="1:9" x14ac:dyDescent="0.35">
      <c r="C32" s="2" t="s">
        <v>275</v>
      </c>
      <c r="G32" s="4" t="s">
        <v>162</v>
      </c>
      <c r="H32" s="4">
        <f>AVERAGE(H2:H12)</f>
        <v>0.27769958135696515</v>
      </c>
      <c r="I32" s="4">
        <f>AVERAGE(I2:I12)</f>
        <v>2.8880756461124372E-2</v>
      </c>
    </row>
    <row r="33" spans="3:9" x14ac:dyDescent="0.35">
      <c r="C33" s="2" t="s">
        <v>277</v>
      </c>
      <c r="G33" s="4" t="s">
        <v>162</v>
      </c>
      <c r="H33" s="4">
        <f>AVERAGE(H13:H20)</f>
        <v>0.46883591267567398</v>
      </c>
      <c r="I33" s="4">
        <f>AVERAGE(I13:I20)</f>
        <v>4.8758934918270103E-2</v>
      </c>
    </row>
    <row r="34" spans="3:9" x14ac:dyDescent="0.35">
      <c r="C34" s="2" t="s">
        <v>274</v>
      </c>
      <c r="G34" s="4" t="s">
        <v>162</v>
      </c>
      <c r="H34" s="4">
        <f>AVERAGE(H32:H33)</f>
        <v>0.3732677470163196</v>
      </c>
      <c r="I34" s="4">
        <f>AVERAGE(I32:I33)</f>
        <v>3.8819845689697235E-2</v>
      </c>
    </row>
    <row r="35" spans="3:9" x14ac:dyDescent="0.35">
      <c r="C35" s="2" t="s">
        <v>275</v>
      </c>
      <c r="G35" s="4" t="s">
        <v>108</v>
      </c>
      <c r="H35" s="4">
        <f>AVERAGE(H21:H24)</f>
        <v>0.19412389144343628</v>
      </c>
      <c r="I35" s="4">
        <f>AVERAGE(I21:I24)</f>
        <v>2.0188884710117372E-2</v>
      </c>
    </row>
    <row r="36" spans="3:9" x14ac:dyDescent="0.35">
      <c r="C36" s="2" t="s">
        <v>277</v>
      </c>
      <c r="G36" s="4" t="s">
        <v>108</v>
      </c>
      <c r="H36" s="4">
        <f>AVERAGE(H25:H30)</f>
        <v>0.29445824928438524</v>
      </c>
      <c r="I36" s="4">
        <f>AVERAGE(I25:I30)</f>
        <v>3.0623657925576062E-2</v>
      </c>
    </row>
    <row r="37" spans="3:9" x14ac:dyDescent="0.35">
      <c r="C37" s="2" t="s">
        <v>274</v>
      </c>
      <c r="G37" s="4" t="s">
        <v>108</v>
      </c>
      <c r="H37" s="4">
        <f>AVERAGE(H35:H36)</f>
        <v>0.24429107036391076</v>
      </c>
      <c r="I37" s="4">
        <f>AVERAGE(I35:I36)</f>
        <v>2.5406271317846715E-2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57"/>
  <sheetViews>
    <sheetView workbookViewId="0"/>
  </sheetViews>
  <sheetFormatPr defaultRowHeight="14.5" x14ac:dyDescent="0.35"/>
  <cols>
    <col min="1" max="1" width="25.81640625" style="15" customWidth="1"/>
    <col min="2" max="2" width="24.26953125" style="1" customWidth="1"/>
    <col min="3" max="3" width="21.81640625" style="2" customWidth="1"/>
    <col min="4" max="4" width="22.26953125" style="2" customWidth="1"/>
    <col min="5" max="5" width="15.453125" style="5" customWidth="1"/>
    <col min="6" max="6" width="16.453125" style="14" customWidth="1"/>
    <col min="7" max="7" width="17" style="4" customWidth="1"/>
    <col min="8" max="8" width="25" style="4" customWidth="1"/>
    <col min="9" max="9" width="23.7265625" style="4" customWidth="1"/>
    <col min="10" max="16384" width="8.7265625" style="6"/>
  </cols>
  <sheetData>
    <row r="1" spans="1:9" x14ac:dyDescent="0.35">
      <c r="A1" s="15" t="s">
        <v>0</v>
      </c>
      <c r="B1" s="1" t="s">
        <v>42</v>
      </c>
      <c r="C1" s="1" t="s">
        <v>1</v>
      </c>
      <c r="D1" s="1" t="s">
        <v>2</v>
      </c>
      <c r="E1" s="5" t="s">
        <v>3</v>
      </c>
      <c r="F1" s="14" t="s">
        <v>4</v>
      </c>
      <c r="G1" s="4" t="s">
        <v>948</v>
      </c>
      <c r="H1" s="4" t="s">
        <v>5</v>
      </c>
      <c r="I1" s="4" t="s">
        <v>947</v>
      </c>
    </row>
    <row r="2" spans="1:9" s="1" customFormat="1" x14ac:dyDescent="0.35">
      <c r="A2" s="15" t="s">
        <v>983</v>
      </c>
      <c r="B2" s="1" t="s">
        <v>182</v>
      </c>
      <c r="C2" s="2" t="s">
        <v>666</v>
      </c>
      <c r="D2" s="2" t="s">
        <v>668</v>
      </c>
      <c r="E2" s="5">
        <v>467</v>
      </c>
      <c r="F2" s="14">
        <v>19.5</v>
      </c>
      <c r="G2" s="4" t="s">
        <v>162</v>
      </c>
      <c r="H2" s="4">
        <f t="shared" ref="H2:H65" si="0">(E2^3/F2^2)/(1.6*10^6)</f>
        <v>0.16740230604865222</v>
      </c>
      <c r="I2" s="4">
        <f t="shared" ref="I2:I65" si="1">(0.104*E2^3/F2^2)/(1.6*10^6)</f>
        <v>1.7409839829059828E-2</v>
      </c>
    </row>
    <row r="3" spans="1:9" s="1" customFormat="1" x14ac:dyDescent="0.35">
      <c r="A3" s="15" t="s">
        <v>983</v>
      </c>
      <c r="B3" s="1" t="s">
        <v>182</v>
      </c>
      <c r="C3" s="2" t="s">
        <v>666</v>
      </c>
      <c r="D3" s="2" t="s">
        <v>54</v>
      </c>
      <c r="E3" s="5">
        <v>1135</v>
      </c>
      <c r="F3" s="14">
        <v>32</v>
      </c>
      <c r="G3" s="4" t="s">
        <v>162</v>
      </c>
      <c r="H3" s="4">
        <f t="shared" si="0"/>
        <v>0.89241661071777345</v>
      </c>
      <c r="I3" s="4">
        <f t="shared" si="1"/>
        <v>9.2811327514648434E-2</v>
      </c>
    </row>
    <row r="4" spans="1:9" s="1" customFormat="1" x14ac:dyDescent="0.35">
      <c r="A4" s="15" t="s">
        <v>983</v>
      </c>
      <c r="B4" s="1" t="s">
        <v>182</v>
      </c>
      <c r="C4" s="2" t="s">
        <v>666</v>
      </c>
      <c r="D4" s="2" t="s">
        <v>667</v>
      </c>
      <c r="E4" s="5">
        <v>860</v>
      </c>
      <c r="F4" s="14">
        <v>30</v>
      </c>
      <c r="G4" s="4" t="s">
        <v>162</v>
      </c>
      <c r="H4" s="4">
        <f t="shared" si="0"/>
        <v>0.44170555555555557</v>
      </c>
      <c r="I4" s="4">
        <f t="shared" si="1"/>
        <v>4.5937377777777774E-2</v>
      </c>
    </row>
    <row r="5" spans="1:9" s="1" customFormat="1" x14ac:dyDescent="0.35">
      <c r="A5" s="15" t="s">
        <v>983</v>
      </c>
      <c r="B5" s="1" t="s">
        <v>182</v>
      </c>
      <c r="C5" s="2" t="s">
        <v>666</v>
      </c>
      <c r="D5" s="2" t="s">
        <v>667</v>
      </c>
      <c r="E5" s="5">
        <v>943</v>
      </c>
      <c r="F5" s="14">
        <v>24.9</v>
      </c>
      <c r="G5" s="4" t="s">
        <v>162</v>
      </c>
      <c r="H5" s="4">
        <f t="shared" si="0"/>
        <v>0.84531076817309414</v>
      </c>
      <c r="I5" s="4">
        <f t="shared" si="1"/>
        <v>8.7912319890001797E-2</v>
      </c>
    </row>
    <row r="6" spans="1:9" s="1" customFormat="1" x14ac:dyDescent="0.35">
      <c r="A6" s="15" t="s">
        <v>983</v>
      </c>
      <c r="B6" s="1" t="s">
        <v>182</v>
      </c>
      <c r="C6" s="2" t="s">
        <v>666</v>
      </c>
      <c r="D6" s="2" t="s">
        <v>669</v>
      </c>
      <c r="E6" s="5">
        <v>950</v>
      </c>
      <c r="F6" s="14">
        <v>22.4</v>
      </c>
      <c r="G6" s="4" t="s">
        <v>162</v>
      </c>
      <c r="H6" s="4">
        <f t="shared" si="0"/>
        <v>1.0679595324457909</v>
      </c>
      <c r="I6" s="4">
        <f t="shared" si="1"/>
        <v>0.11106779137436226</v>
      </c>
    </row>
    <row r="7" spans="1:9" s="1" customFormat="1" x14ac:dyDescent="0.35">
      <c r="A7" s="15" t="s">
        <v>983</v>
      </c>
      <c r="B7" s="1" t="s">
        <v>182</v>
      </c>
      <c r="C7" s="2" t="s">
        <v>666</v>
      </c>
      <c r="D7" s="2" t="s">
        <v>670</v>
      </c>
      <c r="E7" s="5">
        <v>820</v>
      </c>
      <c r="F7" s="14">
        <v>28</v>
      </c>
      <c r="G7" s="4" t="s">
        <v>162</v>
      </c>
      <c r="H7" s="4">
        <f t="shared" si="0"/>
        <v>0.43954719387755103</v>
      </c>
      <c r="I7" s="4">
        <f t="shared" si="1"/>
        <v>4.5712908163265308E-2</v>
      </c>
    </row>
    <row r="8" spans="1:9" s="1" customFormat="1" x14ac:dyDescent="0.35">
      <c r="A8" s="15" t="s">
        <v>983</v>
      </c>
      <c r="B8" s="1" t="s">
        <v>182</v>
      </c>
      <c r="C8" s="2" t="s">
        <v>666</v>
      </c>
      <c r="D8" s="2" t="s">
        <v>670</v>
      </c>
      <c r="E8" s="5">
        <v>855</v>
      </c>
      <c r="F8" s="14">
        <v>26.1</v>
      </c>
      <c r="G8" s="4" t="s">
        <v>162</v>
      </c>
      <c r="H8" s="4">
        <f t="shared" si="0"/>
        <v>0.57345236325802618</v>
      </c>
      <c r="I8" s="4">
        <f t="shared" si="1"/>
        <v>5.9639045778834714E-2</v>
      </c>
    </row>
    <row r="9" spans="1:9" s="1" customFormat="1" x14ac:dyDescent="0.35">
      <c r="A9" s="15" t="s">
        <v>983</v>
      </c>
      <c r="B9" s="1" t="s">
        <v>182</v>
      </c>
      <c r="C9" s="2" t="s">
        <v>666</v>
      </c>
      <c r="D9" s="2" t="s">
        <v>670</v>
      </c>
      <c r="E9" s="5">
        <v>815</v>
      </c>
      <c r="F9" s="14">
        <v>25</v>
      </c>
      <c r="G9" s="4" t="s">
        <v>162</v>
      </c>
      <c r="H9" s="4">
        <f t="shared" si="0"/>
        <v>0.54134337499999996</v>
      </c>
      <c r="I9" s="4">
        <f t="shared" si="1"/>
        <v>5.6299710999999995E-2</v>
      </c>
    </row>
    <row r="10" spans="1:9" s="1" customFormat="1" x14ac:dyDescent="0.35">
      <c r="A10" s="15" t="s">
        <v>983</v>
      </c>
      <c r="B10" s="1" t="s">
        <v>182</v>
      </c>
      <c r="C10" s="2" t="s">
        <v>666</v>
      </c>
      <c r="D10" s="2" t="s">
        <v>671</v>
      </c>
      <c r="E10" s="5">
        <v>638</v>
      </c>
      <c r="F10" s="14">
        <v>18.399999999999999</v>
      </c>
      <c r="G10" s="4" t="s">
        <v>162</v>
      </c>
      <c r="H10" s="4">
        <f t="shared" si="0"/>
        <v>0.47940924799149348</v>
      </c>
      <c r="I10" s="4">
        <f t="shared" si="1"/>
        <v>4.9858561791115315E-2</v>
      </c>
    </row>
    <row r="11" spans="1:9" s="1" customFormat="1" x14ac:dyDescent="0.35">
      <c r="A11" s="15" t="s">
        <v>983</v>
      </c>
      <c r="B11" s="1" t="s">
        <v>182</v>
      </c>
      <c r="C11" s="2" t="s">
        <v>666</v>
      </c>
      <c r="D11" s="2" t="s">
        <v>672</v>
      </c>
      <c r="E11" s="5">
        <v>1080</v>
      </c>
      <c r="F11" s="14">
        <v>36</v>
      </c>
      <c r="G11" s="4" t="s">
        <v>162</v>
      </c>
      <c r="H11" s="4">
        <f t="shared" si="0"/>
        <v>0.60750000000000004</v>
      </c>
      <c r="I11" s="4">
        <f t="shared" si="1"/>
        <v>6.318E-2</v>
      </c>
    </row>
    <row r="12" spans="1:9" s="1" customFormat="1" x14ac:dyDescent="0.35">
      <c r="A12" s="15" t="s">
        <v>983</v>
      </c>
      <c r="B12" s="1" t="s">
        <v>182</v>
      </c>
      <c r="C12" s="2" t="s">
        <v>673</v>
      </c>
      <c r="D12" s="2" t="s">
        <v>674</v>
      </c>
      <c r="E12" s="5">
        <v>790</v>
      </c>
      <c r="F12" s="14">
        <v>29</v>
      </c>
      <c r="G12" s="4" t="s">
        <v>162</v>
      </c>
      <c r="H12" s="4">
        <f t="shared" si="0"/>
        <v>0.36640829369797862</v>
      </c>
      <c r="I12" s="4">
        <f t="shared" si="1"/>
        <v>3.810646254458977E-2</v>
      </c>
    </row>
    <row r="13" spans="1:9" s="1" customFormat="1" x14ac:dyDescent="0.35">
      <c r="A13" s="15" t="s">
        <v>983</v>
      </c>
      <c r="B13" s="1" t="s">
        <v>182</v>
      </c>
      <c r="C13" s="2" t="s">
        <v>673</v>
      </c>
      <c r="D13" s="2" t="s">
        <v>675</v>
      </c>
      <c r="E13" s="5">
        <v>800</v>
      </c>
      <c r="F13" s="14">
        <v>26</v>
      </c>
      <c r="G13" s="4" t="s">
        <v>162</v>
      </c>
      <c r="H13" s="4">
        <f t="shared" si="0"/>
        <v>0.47337278106508879</v>
      </c>
      <c r="I13" s="4">
        <f t="shared" si="1"/>
        <v>4.9230769230769231E-2</v>
      </c>
    </row>
    <row r="14" spans="1:9" s="1" customFormat="1" x14ac:dyDescent="0.35">
      <c r="A14" s="15" t="s">
        <v>983</v>
      </c>
      <c r="B14" s="1" t="s">
        <v>182</v>
      </c>
      <c r="C14" s="2" t="s">
        <v>673</v>
      </c>
      <c r="D14" s="2" t="s">
        <v>676</v>
      </c>
      <c r="E14" s="5">
        <v>750</v>
      </c>
      <c r="F14" s="14">
        <v>22.1</v>
      </c>
      <c r="G14" s="4" t="s">
        <v>162</v>
      </c>
      <c r="H14" s="4">
        <f t="shared" si="0"/>
        <v>0.53985765033475963</v>
      </c>
      <c r="I14" s="4">
        <f t="shared" si="1"/>
        <v>5.6145195634815001E-2</v>
      </c>
    </row>
    <row r="15" spans="1:9" s="1" customFormat="1" x14ac:dyDescent="0.35">
      <c r="A15" s="15" t="s">
        <v>983</v>
      </c>
      <c r="B15" s="1" t="s">
        <v>182</v>
      </c>
      <c r="C15" s="2" t="s">
        <v>673</v>
      </c>
      <c r="D15" s="2" t="s">
        <v>677</v>
      </c>
      <c r="E15" s="5">
        <v>970</v>
      </c>
      <c r="F15" s="14">
        <v>34</v>
      </c>
      <c r="G15" s="4" t="s">
        <v>162</v>
      </c>
      <c r="H15" s="4">
        <f t="shared" si="0"/>
        <v>0.49344344723183392</v>
      </c>
      <c r="I15" s="4">
        <f t="shared" si="1"/>
        <v>5.1318118512110725E-2</v>
      </c>
    </row>
    <row r="16" spans="1:9" s="1" customFormat="1" x14ac:dyDescent="0.35">
      <c r="A16" s="15" t="s">
        <v>983</v>
      </c>
      <c r="B16" s="1" t="s">
        <v>182</v>
      </c>
      <c r="C16" s="2" t="s">
        <v>673</v>
      </c>
      <c r="D16" s="2" t="s">
        <v>677</v>
      </c>
      <c r="E16" s="5">
        <v>720</v>
      </c>
      <c r="F16" s="14">
        <v>31.3</v>
      </c>
      <c r="G16" s="4" t="s">
        <v>162</v>
      </c>
      <c r="H16" s="4">
        <f t="shared" si="0"/>
        <v>0.23811613877859322</v>
      </c>
      <c r="I16" s="4">
        <f t="shared" si="1"/>
        <v>2.4764078432973693E-2</v>
      </c>
    </row>
    <row r="17" spans="1:9" s="1" customFormat="1" x14ac:dyDescent="0.35">
      <c r="A17" s="15" t="s">
        <v>983</v>
      </c>
      <c r="B17" s="1" t="s">
        <v>182</v>
      </c>
      <c r="C17" s="2" t="s">
        <v>673</v>
      </c>
      <c r="D17" s="2" t="s">
        <v>678</v>
      </c>
      <c r="E17" s="5">
        <v>990</v>
      </c>
      <c r="F17" s="14">
        <v>29</v>
      </c>
      <c r="G17" s="4" t="s">
        <v>162</v>
      </c>
      <c r="H17" s="4">
        <f t="shared" si="0"/>
        <v>0.7210902199762188</v>
      </c>
      <c r="I17" s="4">
        <f t="shared" si="1"/>
        <v>7.4993382877526757E-2</v>
      </c>
    </row>
    <row r="18" spans="1:9" s="1" customFormat="1" x14ac:dyDescent="0.35">
      <c r="A18" s="15" t="s">
        <v>983</v>
      </c>
      <c r="B18" s="1" t="s">
        <v>182</v>
      </c>
      <c r="C18" s="2" t="s">
        <v>673</v>
      </c>
      <c r="D18" s="2" t="s">
        <v>680</v>
      </c>
      <c r="E18" s="5">
        <v>670</v>
      </c>
      <c r="F18" s="14">
        <v>26</v>
      </c>
      <c r="G18" s="4" t="s">
        <v>162</v>
      </c>
      <c r="H18" s="4">
        <f t="shared" si="0"/>
        <v>0.278072300295858</v>
      </c>
      <c r="I18" s="4">
        <f t="shared" si="1"/>
        <v>2.8919519230769228E-2</v>
      </c>
    </row>
    <row r="19" spans="1:9" s="1" customFormat="1" x14ac:dyDescent="0.35">
      <c r="A19" s="15" t="s">
        <v>983</v>
      </c>
      <c r="B19" s="1" t="s">
        <v>182</v>
      </c>
      <c r="C19" s="2" t="s">
        <v>673</v>
      </c>
      <c r="D19" s="2" t="s">
        <v>680</v>
      </c>
      <c r="E19" s="5">
        <v>620</v>
      </c>
      <c r="F19" s="14">
        <v>29</v>
      </c>
      <c r="G19" s="4" t="s">
        <v>162</v>
      </c>
      <c r="H19" s="4">
        <f t="shared" si="0"/>
        <v>0.17711652794292509</v>
      </c>
      <c r="I19" s="4">
        <f t="shared" si="1"/>
        <v>1.8420118906064209E-2</v>
      </c>
    </row>
    <row r="20" spans="1:9" s="1" customFormat="1" x14ac:dyDescent="0.35">
      <c r="A20" s="15" t="s">
        <v>983</v>
      </c>
      <c r="B20" s="1" t="s">
        <v>182</v>
      </c>
      <c r="C20" s="2" t="s">
        <v>673</v>
      </c>
      <c r="D20" s="2" t="s">
        <v>680</v>
      </c>
      <c r="E20" s="5">
        <v>590</v>
      </c>
      <c r="F20" s="14">
        <v>25</v>
      </c>
      <c r="G20" s="4" t="s">
        <v>162</v>
      </c>
      <c r="H20" s="4">
        <f t="shared" si="0"/>
        <v>0.20537900000000001</v>
      </c>
      <c r="I20" s="4">
        <f t="shared" si="1"/>
        <v>2.1359416000000003E-2</v>
      </c>
    </row>
    <row r="21" spans="1:9" s="1" customFormat="1" x14ac:dyDescent="0.35">
      <c r="A21" s="15" t="s">
        <v>983</v>
      </c>
      <c r="B21" s="1" t="s">
        <v>182</v>
      </c>
      <c r="C21" s="2" t="s">
        <v>673</v>
      </c>
      <c r="D21" s="2" t="s">
        <v>679</v>
      </c>
      <c r="E21" s="5">
        <v>1244</v>
      </c>
      <c r="F21" s="14">
        <v>30.5</v>
      </c>
      <c r="G21" s="4" t="s">
        <v>162</v>
      </c>
      <c r="H21" s="4">
        <f t="shared" si="0"/>
        <v>1.2934256812684761</v>
      </c>
      <c r="I21" s="4">
        <f t="shared" si="1"/>
        <v>0.1345162708519215</v>
      </c>
    </row>
    <row r="22" spans="1:9" s="1" customFormat="1" x14ac:dyDescent="0.35">
      <c r="A22" s="15" t="s">
        <v>983</v>
      </c>
      <c r="B22" s="1" t="s">
        <v>182</v>
      </c>
      <c r="C22" s="2" t="s">
        <v>673</v>
      </c>
      <c r="D22" s="2" t="s">
        <v>679</v>
      </c>
      <c r="E22" s="5">
        <v>1274</v>
      </c>
      <c r="F22" s="14">
        <v>34.200000000000003</v>
      </c>
      <c r="G22" s="4" t="s">
        <v>162</v>
      </c>
      <c r="H22" s="4">
        <f t="shared" si="0"/>
        <v>1.1049333683868541</v>
      </c>
      <c r="I22" s="4">
        <f t="shared" si="1"/>
        <v>0.11491307031223282</v>
      </c>
    </row>
    <row r="23" spans="1:9" s="1" customFormat="1" x14ac:dyDescent="0.35">
      <c r="A23" s="15" t="s">
        <v>983</v>
      </c>
      <c r="B23" s="1" t="s">
        <v>182</v>
      </c>
      <c r="C23" s="2" t="s">
        <v>673</v>
      </c>
      <c r="D23" s="2" t="s">
        <v>681</v>
      </c>
      <c r="E23" s="5">
        <v>700</v>
      </c>
      <c r="F23" s="14">
        <v>27.4</v>
      </c>
      <c r="G23" s="4" t="s">
        <v>162</v>
      </c>
      <c r="H23" s="4">
        <f t="shared" si="0"/>
        <v>0.28554398209814058</v>
      </c>
      <c r="I23" s="4">
        <f t="shared" si="1"/>
        <v>2.9696574138206623E-2</v>
      </c>
    </row>
    <row r="24" spans="1:9" s="1" customFormat="1" x14ac:dyDescent="0.35">
      <c r="A24" s="15" t="s">
        <v>983</v>
      </c>
      <c r="B24" s="1" t="s">
        <v>182</v>
      </c>
      <c r="C24" s="2" t="s">
        <v>673</v>
      </c>
      <c r="D24" s="2" t="s">
        <v>681</v>
      </c>
      <c r="E24" s="5">
        <v>772</v>
      </c>
      <c r="F24" s="14">
        <v>29.6</v>
      </c>
      <c r="G24" s="4" t="s">
        <v>162</v>
      </c>
      <c r="H24" s="4">
        <f t="shared" si="0"/>
        <v>0.32820749634769908</v>
      </c>
      <c r="I24" s="4">
        <f t="shared" si="1"/>
        <v>3.4133579620160698E-2</v>
      </c>
    </row>
    <row r="25" spans="1:9" s="1" customFormat="1" x14ac:dyDescent="0.35">
      <c r="A25" s="15" t="s">
        <v>983</v>
      </c>
      <c r="B25" s="1" t="s">
        <v>182</v>
      </c>
      <c r="C25" s="2" t="s">
        <v>673</v>
      </c>
      <c r="D25" s="2" t="s">
        <v>681</v>
      </c>
      <c r="E25" s="5">
        <v>745</v>
      </c>
      <c r="F25" s="14">
        <v>29.7</v>
      </c>
      <c r="G25" s="4" t="s">
        <v>162</v>
      </c>
      <c r="H25" s="4">
        <f t="shared" si="0"/>
        <v>0.2929786253386843</v>
      </c>
      <c r="I25" s="4">
        <f t="shared" si="1"/>
        <v>3.0469777035223165E-2</v>
      </c>
    </row>
    <row r="26" spans="1:9" s="1" customFormat="1" x14ac:dyDescent="0.35">
      <c r="A26" s="15" t="s">
        <v>983</v>
      </c>
      <c r="B26" s="1" t="s">
        <v>182</v>
      </c>
      <c r="C26" s="2" t="s">
        <v>673</v>
      </c>
      <c r="D26" s="2" t="s">
        <v>681</v>
      </c>
      <c r="E26" s="5">
        <v>712</v>
      </c>
      <c r="F26" s="14">
        <v>28.8</v>
      </c>
      <c r="G26" s="4" t="s">
        <v>162</v>
      </c>
      <c r="H26" s="4">
        <f t="shared" si="0"/>
        <v>0.27197878086419752</v>
      </c>
      <c r="I26" s="4">
        <f t="shared" si="1"/>
        <v>2.8285793209876543E-2</v>
      </c>
    </row>
    <row r="27" spans="1:9" s="1" customFormat="1" x14ac:dyDescent="0.35">
      <c r="A27" s="15" t="s">
        <v>983</v>
      </c>
      <c r="B27" s="1" t="s">
        <v>182</v>
      </c>
      <c r="C27" s="2" t="s">
        <v>673</v>
      </c>
      <c r="D27" s="2" t="s">
        <v>681</v>
      </c>
      <c r="E27" s="5">
        <v>700</v>
      </c>
      <c r="F27" s="14">
        <v>28.2</v>
      </c>
      <c r="G27" s="4" t="s">
        <v>162</v>
      </c>
      <c r="H27" s="4">
        <f t="shared" si="0"/>
        <v>0.26957270761028118</v>
      </c>
      <c r="I27" s="4">
        <f t="shared" si="1"/>
        <v>2.8035561591469242E-2</v>
      </c>
    </row>
    <row r="28" spans="1:9" s="1" customFormat="1" x14ac:dyDescent="0.35">
      <c r="A28" s="15" t="s">
        <v>983</v>
      </c>
      <c r="B28" s="1" t="s">
        <v>182</v>
      </c>
      <c r="C28" s="2" t="s">
        <v>183</v>
      </c>
      <c r="D28" s="2" t="s">
        <v>625</v>
      </c>
      <c r="E28" s="5">
        <v>950</v>
      </c>
      <c r="F28" s="14">
        <v>27</v>
      </c>
      <c r="G28" s="4" t="s">
        <v>162</v>
      </c>
      <c r="H28" s="4">
        <f t="shared" si="0"/>
        <v>0.7350608710562414</v>
      </c>
      <c r="I28" s="4">
        <f t="shared" si="1"/>
        <v>7.6446330589849107E-2</v>
      </c>
    </row>
    <row r="29" spans="1:9" s="1" customFormat="1" x14ac:dyDescent="0.35">
      <c r="A29" s="15" t="s">
        <v>983</v>
      </c>
      <c r="B29" s="1" t="s">
        <v>182</v>
      </c>
      <c r="C29" s="2" t="s">
        <v>183</v>
      </c>
      <c r="D29" s="2" t="s">
        <v>626</v>
      </c>
      <c r="E29" s="5">
        <v>1269</v>
      </c>
      <c r="F29" s="14">
        <v>27.5</v>
      </c>
      <c r="G29" s="4" t="s">
        <v>162</v>
      </c>
      <c r="H29" s="4">
        <f t="shared" si="0"/>
        <v>1.6888827347107438</v>
      </c>
      <c r="I29" s="4">
        <f t="shared" si="1"/>
        <v>0.17564380440991736</v>
      </c>
    </row>
    <row r="30" spans="1:9" s="1" customFormat="1" x14ac:dyDescent="0.35">
      <c r="A30" s="15" t="s">
        <v>983</v>
      </c>
      <c r="B30" s="1" t="s">
        <v>182</v>
      </c>
      <c r="C30" s="2" t="s">
        <v>183</v>
      </c>
      <c r="D30" s="2" t="s">
        <v>11</v>
      </c>
      <c r="E30" s="5">
        <v>850</v>
      </c>
      <c r="F30" s="14">
        <v>26</v>
      </c>
      <c r="G30" s="4" t="s">
        <v>162</v>
      </c>
      <c r="H30" s="4">
        <f t="shared" si="0"/>
        <v>0.56779308431952658</v>
      </c>
      <c r="I30" s="4">
        <f t="shared" si="1"/>
        <v>5.9050480769230772E-2</v>
      </c>
    </row>
    <row r="31" spans="1:9" s="1" customFormat="1" x14ac:dyDescent="0.35">
      <c r="A31" s="15" t="s">
        <v>983</v>
      </c>
      <c r="B31" s="1" t="s">
        <v>182</v>
      </c>
      <c r="C31" s="2" t="s">
        <v>183</v>
      </c>
      <c r="D31" s="2" t="s">
        <v>11</v>
      </c>
      <c r="E31" s="5">
        <v>1000</v>
      </c>
      <c r="F31" s="14">
        <v>28</v>
      </c>
      <c r="G31" s="4" t="s">
        <v>162</v>
      </c>
      <c r="H31" s="4">
        <f t="shared" si="0"/>
        <v>0.79719387755102045</v>
      </c>
      <c r="I31" s="4">
        <f t="shared" si="1"/>
        <v>8.2908163265306117E-2</v>
      </c>
    </row>
    <row r="32" spans="1:9" s="1" customFormat="1" x14ac:dyDescent="0.35">
      <c r="A32" s="15" t="s">
        <v>983</v>
      </c>
      <c r="B32" s="1" t="s">
        <v>182</v>
      </c>
      <c r="C32" s="2" t="s">
        <v>183</v>
      </c>
      <c r="D32" s="2" t="s">
        <v>11</v>
      </c>
      <c r="E32" s="5">
        <v>1000</v>
      </c>
      <c r="F32" s="14">
        <v>24.9</v>
      </c>
      <c r="G32" s="4" t="s">
        <v>162</v>
      </c>
      <c r="H32" s="4">
        <f t="shared" si="0"/>
        <v>1.0080482572861731</v>
      </c>
      <c r="I32" s="4">
        <f t="shared" si="1"/>
        <v>0.104837018757762</v>
      </c>
    </row>
    <row r="33" spans="1:9" s="1" customFormat="1" x14ac:dyDescent="0.35">
      <c r="A33" s="15" t="s">
        <v>983</v>
      </c>
      <c r="B33" s="1" t="s">
        <v>182</v>
      </c>
      <c r="C33" s="2" t="s">
        <v>183</v>
      </c>
      <c r="D33" s="2" t="s">
        <v>11</v>
      </c>
      <c r="E33" s="5">
        <v>930</v>
      </c>
      <c r="F33" s="14">
        <v>30</v>
      </c>
      <c r="G33" s="4" t="s">
        <v>162</v>
      </c>
      <c r="H33" s="4">
        <f t="shared" si="0"/>
        <v>0.55858125000000003</v>
      </c>
      <c r="I33" s="4">
        <f t="shared" si="1"/>
        <v>5.8092449999999997E-2</v>
      </c>
    </row>
    <row r="34" spans="1:9" s="1" customFormat="1" x14ac:dyDescent="0.35">
      <c r="A34" s="15" t="s">
        <v>983</v>
      </c>
      <c r="B34" s="1" t="s">
        <v>182</v>
      </c>
      <c r="C34" s="2" t="s">
        <v>183</v>
      </c>
      <c r="D34" s="2" t="s">
        <v>11</v>
      </c>
      <c r="E34" s="5">
        <v>916</v>
      </c>
      <c r="F34" s="14">
        <v>27</v>
      </c>
      <c r="G34" s="4" t="s">
        <v>162</v>
      </c>
      <c r="H34" s="4">
        <f t="shared" si="0"/>
        <v>0.65892943758573386</v>
      </c>
      <c r="I34" s="4">
        <f t="shared" si="1"/>
        <v>6.8528661508916316E-2</v>
      </c>
    </row>
    <row r="35" spans="1:9" s="1" customFormat="1" x14ac:dyDescent="0.35">
      <c r="A35" s="15" t="s">
        <v>983</v>
      </c>
      <c r="B35" s="1" t="s">
        <v>182</v>
      </c>
      <c r="C35" s="2" t="s">
        <v>183</v>
      </c>
      <c r="D35" s="2" t="s">
        <v>627</v>
      </c>
      <c r="E35" s="5">
        <v>1300</v>
      </c>
      <c r="F35" s="14">
        <v>25.7</v>
      </c>
      <c r="G35" s="4" t="s">
        <v>162</v>
      </c>
      <c r="H35" s="4">
        <f t="shared" si="0"/>
        <v>2.0789489621341732</v>
      </c>
      <c r="I35" s="4">
        <f t="shared" si="1"/>
        <v>0.21621069206195401</v>
      </c>
    </row>
    <row r="36" spans="1:9" s="1" customFormat="1" x14ac:dyDescent="0.35">
      <c r="A36" s="15" t="s">
        <v>983</v>
      </c>
      <c r="B36" s="1" t="s">
        <v>182</v>
      </c>
      <c r="C36" s="2" t="s">
        <v>183</v>
      </c>
      <c r="D36" s="2" t="s">
        <v>135</v>
      </c>
      <c r="E36" s="5">
        <v>750</v>
      </c>
      <c r="F36" s="14">
        <v>24</v>
      </c>
      <c r="G36" s="4" t="s">
        <v>162</v>
      </c>
      <c r="H36" s="4">
        <f t="shared" si="0"/>
        <v>0.457763671875</v>
      </c>
      <c r="I36" s="4">
        <f t="shared" si="1"/>
        <v>4.7607421875E-2</v>
      </c>
    </row>
    <row r="37" spans="1:9" s="1" customFormat="1" x14ac:dyDescent="0.35">
      <c r="A37" s="15" t="s">
        <v>983</v>
      </c>
      <c r="B37" s="1" t="s">
        <v>182</v>
      </c>
      <c r="C37" s="2" t="s">
        <v>183</v>
      </c>
      <c r="D37" s="2" t="s">
        <v>135</v>
      </c>
      <c r="E37" s="5">
        <v>813</v>
      </c>
      <c r="F37" s="14">
        <v>23</v>
      </c>
      <c r="G37" s="4" t="s">
        <v>162</v>
      </c>
      <c r="H37" s="4">
        <f t="shared" si="0"/>
        <v>0.63488633861058608</v>
      </c>
      <c r="I37" s="4">
        <f t="shared" si="1"/>
        <v>6.6028179215500943E-2</v>
      </c>
    </row>
    <row r="38" spans="1:9" s="1" customFormat="1" x14ac:dyDescent="0.35">
      <c r="A38" s="15" t="s">
        <v>983</v>
      </c>
      <c r="B38" s="1" t="s">
        <v>182</v>
      </c>
      <c r="C38" s="2" t="s">
        <v>183</v>
      </c>
      <c r="D38" s="2" t="s">
        <v>135</v>
      </c>
      <c r="E38" s="5">
        <v>740</v>
      </c>
      <c r="F38" s="14">
        <v>23</v>
      </c>
      <c r="G38" s="4" t="s">
        <v>162</v>
      </c>
      <c r="H38" s="4">
        <f t="shared" si="0"/>
        <v>0.47876181474480151</v>
      </c>
      <c r="I38" s="4">
        <f t="shared" si="1"/>
        <v>4.9791228733459356E-2</v>
      </c>
    </row>
    <row r="39" spans="1:9" s="1" customFormat="1" x14ac:dyDescent="0.35">
      <c r="A39" s="15" t="s">
        <v>983</v>
      </c>
      <c r="B39" s="1" t="s">
        <v>182</v>
      </c>
      <c r="C39" s="2" t="s">
        <v>183</v>
      </c>
      <c r="D39" s="2" t="s">
        <v>630</v>
      </c>
      <c r="E39" s="5">
        <v>980</v>
      </c>
      <c r="F39" s="14">
        <v>21</v>
      </c>
      <c r="G39" s="4" t="s">
        <v>162</v>
      </c>
      <c r="H39" s="4">
        <f t="shared" si="0"/>
        <v>1.3338888888888887</v>
      </c>
      <c r="I39" s="4">
        <f t="shared" si="1"/>
        <v>0.13872444444444446</v>
      </c>
    </row>
    <row r="40" spans="1:9" s="1" customFormat="1" x14ac:dyDescent="0.35">
      <c r="A40" s="15" t="s">
        <v>983</v>
      </c>
      <c r="B40" s="1" t="s">
        <v>182</v>
      </c>
      <c r="C40" s="2" t="s">
        <v>183</v>
      </c>
      <c r="D40" s="2" t="s">
        <v>631</v>
      </c>
      <c r="E40" s="5">
        <v>1011</v>
      </c>
      <c r="F40" s="14">
        <v>36.700000000000003</v>
      </c>
      <c r="G40" s="4" t="s">
        <v>162</v>
      </c>
      <c r="H40" s="4">
        <f t="shared" si="0"/>
        <v>0.47951407084097436</v>
      </c>
      <c r="I40" s="4">
        <f t="shared" si="1"/>
        <v>4.9869463367461328E-2</v>
      </c>
    </row>
    <row r="41" spans="1:9" s="1" customFormat="1" x14ac:dyDescent="0.35">
      <c r="A41" s="15" t="s">
        <v>983</v>
      </c>
      <c r="B41" s="1" t="s">
        <v>182</v>
      </c>
      <c r="C41" s="2" t="s">
        <v>183</v>
      </c>
      <c r="D41" s="2" t="s">
        <v>355</v>
      </c>
      <c r="E41" s="5">
        <v>910</v>
      </c>
      <c r="F41" s="14">
        <v>19.899999999999999</v>
      </c>
      <c r="G41" s="4" t="s">
        <v>162</v>
      </c>
      <c r="H41" s="4">
        <f t="shared" si="0"/>
        <v>1.189318135905659</v>
      </c>
      <c r="I41" s="4">
        <f t="shared" si="1"/>
        <v>0.12368908613418855</v>
      </c>
    </row>
    <row r="42" spans="1:9" s="1" customFormat="1" x14ac:dyDescent="0.35">
      <c r="A42" s="15" t="s">
        <v>983</v>
      </c>
      <c r="B42" s="1" t="s">
        <v>182</v>
      </c>
      <c r="C42" s="2" t="s">
        <v>183</v>
      </c>
      <c r="D42" s="2" t="s">
        <v>355</v>
      </c>
      <c r="E42" s="5">
        <v>950</v>
      </c>
      <c r="F42" s="14">
        <v>26.9</v>
      </c>
      <c r="G42" s="4" t="s">
        <v>162</v>
      </c>
      <c r="H42" s="4">
        <f t="shared" si="0"/>
        <v>0.74053616589046589</v>
      </c>
      <c r="I42" s="4">
        <f t="shared" si="1"/>
        <v>7.7015761252608464E-2</v>
      </c>
    </row>
    <row r="43" spans="1:9" s="1" customFormat="1" x14ac:dyDescent="0.35">
      <c r="A43" s="15" t="s">
        <v>983</v>
      </c>
      <c r="B43" s="1" t="s">
        <v>182</v>
      </c>
      <c r="C43" s="2" t="s">
        <v>183</v>
      </c>
      <c r="D43" s="2" t="s">
        <v>355</v>
      </c>
      <c r="E43" s="5">
        <v>830</v>
      </c>
      <c r="F43" s="14">
        <v>19.3</v>
      </c>
      <c r="G43" s="4" t="s">
        <v>162</v>
      </c>
      <c r="H43" s="4">
        <f t="shared" si="0"/>
        <v>0.95939991677628933</v>
      </c>
      <c r="I43" s="4">
        <f t="shared" si="1"/>
        <v>9.9777591344734087E-2</v>
      </c>
    </row>
    <row r="44" spans="1:9" s="1" customFormat="1" x14ac:dyDescent="0.35">
      <c r="A44" s="15" t="s">
        <v>983</v>
      </c>
      <c r="B44" s="1" t="s">
        <v>182</v>
      </c>
      <c r="C44" s="2" t="s">
        <v>183</v>
      </c>
      <c r="D44" s="2" t="s">
        <v>355</v>
      </c>
      <c r="E44" s="5">
        <v>760</v>
      </c>
      <c r="F44" s="14">
        <v>28.4</v>
      </c>
      <c r="G44" s="4" t="s">
        <v>162</v>
      </c>
      <c r="H44" s="4">
        <f t="shared" si="0"/>
        <v>0.34016068240428488</v>
      </c>
      <c r="I44" s="4">
        <f t="shared" si="1"/>
        <v>3.5376710970045626E-2</v>
      </c>
    </row>
    <row r="45" spans="1:9" s="1" customFormat="1" x14ac:dyDescent="0.35">
      <c r="A45" s="15" t="s">
        <v>983</v>
      </c>
      <c r="B45" s="1" t="s">
        <v>182</v>
      </c>
      <c r="C45" s="2" t="s">
        <v>183</v>
      </c>
      <c r="D45" s="2" t="s">
        <v>355</v>
      </c>
      <c r="E45" s="5">
        <v>829</v>
      </c>
      <c r="F45" s="14">
        <v>23</v>
      </c>
      <c r="G45" s="4" t="s">
        <v>162</v>
      </c>
      <c r="H45" s="4">
        <f t="shared" si="0"/>
        <v>0.67311293596408317</v>
      </c>
      <c r="I45" s="4">
        <f t="shared" si="1"/>
        <v>7.0003745340264642E-2</v>
      </c>
    </row>
    <row r="46" spans="1:9" s="1" customFormat="1" x14ac:dyDescent="0.35">
      <c r="A46" s="15" t="s">
        <v>984</v>
      </c>
      <c r="B46" s="1" t="s">
        <v>182</v>
      </c>
      <c r="C46" s="2" t="s">
        <v>183</v>
      </c>
      <c r="D46" s="2" t="s">
        <v>355</v>
      </c>
      <c r="E46" s="5">
        <v>829</v>
      </c>
      <c r="F46" s="14">
        <v>23</v>
      </c>
      <c r="G46" s="4" t="s">
        <v>162</v>
      </c>
      <c r="H46" s="4">
        <f t="shared" si="0"/>
        <v>0.67311293596408317</v>
      </c>
      <c r="I46" s="4">
        <f t="shared" si="1"/>
        <v>7.0003745340264642E-2</v>
      </c>
    </row>
    <row r="47" spans="1:9" s="1" customFormat="1" x14ac:dyDescent="0.35">
      <c r="A47" s="15" t="s">
        <v>984</v>
      </c>
      <c r="B47" s="1" t="s">
        <v>182</v>
      </c>
      <c r="C47" s="2" t="s">
        <v>183</v>
      </c>
      <c r="D47" s="2" t="s">
        <v>355</v>
      </c>
      <c r="E47" s="5">
        <v>690</v>
      </c>
      <c r="F47" s="14">
        <v>31.6</v>
      </c>
      <c r="G47" s="4" t="s">
        <v>162</v>
      </c>
      <c r="H47" s="4">
        <f t="shared" si="0"/>
        <v>0.20561420946162473</v>
      </c>
      <c r="I47" s="4">
        <f t="shared" si="1"/>
        <v>2.1383877784008975E-2</v>
      </c>
    </row>
    <row r="48" spans="1:9" s="1" customFormat="1" x14ac:dyDescent="0.35">
      <c r="A48" s="15" t="s">
        <v>983</v>
      </c>
      <c r="B48" s="1" t="s">
        <v>182</v>
      </c>
      <c r="C48" s="2" t="s">
        <v>183</v>
      </c>
      <c r="D48" s="2" t="s">
        <v>632</v>
      </c>
      <c r="E48" s="5">
        <v>924</v>
      </c>
      <c r="F48" s="14">
        <v>27.1</v>
      </c>
      <c r="G48" s="4" t="s">
        <v>162</v>
      </c>
      <c r="H48" s="4">
        <f t="shared" si="0"/>
        <v>0.67136291717160712</v>
      </c>
      <c r="I48" s="4">
        <f t="shared" si="1"/>
        <v>6.9821743385847124E-2</v>
      </c>
    </row>
    <row r="49" spans="1:9" s="1" customFormat="1" x14ac:dyDescent="0.35">
      <c r="A49" s="15" t="s">
        <v>983</v>
      </c>
      <c r="B49" s="1" t="s">
        <v>182</v>
      </c>
      <c r="C49" s="2" t="s">
        <v>183</v>
      </c>
      <c r="D49" s="2" t="s">
        <v>633</v>
      </c>
      <c r="E49" s="5">
        <v>600</v>
      </c>
      <c r="F49" s="14">
        <v>19</v>
      </c>
      <c r="G49" s="4" t="s">
        <v>162</v>
      </c>
      <c r="H49" s="4">
        <f t="shared" si="0"/>
        <v>0.37396121883656508</v>
      </c>
      <c r="I49" s="4">
        <f t="shared" si="1"/>
        <v>3.889196675900277E-2</v>
      </c>
    </row>
    <row r="50" spans="1:9" s="1" customFormat="1" x14ac:dyDescent="0.35">
      <c r="A50" s="15" t="s">
        <v>983</v>
      </c>
      <c r="B50" s="1" t="s">
        <v>182</v>
      </c>
      <c r="C50" s="2" t="s">
        <v>183</v>
      </c>
      <c r="D50" s="2" t="s">
        <v>634</v>
      </c>
      <c r="E50" s="5">
        <v>1230</v>
      </c>
      <c r="F50" s="14">
        <v>22</v>
      </c>
      <c r="G50" s="4" t="s">
        <v>162</v>
      </c>
      <c r="H50" s="4">
        <f t="shared" si="0"/>
        <v>2.4029790805785125</v>
      </c>
      <c r="I50" s="4">
        <f t="shared" si="1"/>
        <v>0.24990982438016529</v>
      </c>
    </row>
    <row r="51" spans="1:9" s="1" customFormat="1" x14ac:dyDescent="0.35">
      <c r="A51" s="15" t="s">
        <v>983</v>
      </c>
      <c r="B51" s="1" t="s">
        <v>182</v>
      </c>
      <c r="C51" s="2" t="s">
        <v>183</v>
      </c>
      <c r="D51" s="2" t="s">
        <v>634</v>
      </c>
      <c r="E51" s="5">
        <v>1180</v>
      </c>
      <c r="F51" s="14">
        <v>20</v>
      </c>
      <c r="G51" s="4" t="s">
        <v>162</v>
      </c>
      <c r="H51" s="4">
        <f t="shared" si="0"/>
        <v>2.5672375000000001</v>
      </c>
      <c r="I51" s="4">
        <f t="shared" si="1"/>
        <v>0.26699270000000003</v>
      </c>
    </row>
    <row r="52" spans="1:9" s="1" customFormat="1" x14ac:dyDescent="0.35">
      <c r="A52" s="15" t="s">
        <v>983</v>
      </c>
      <c r="B52" s="1" t="s">
        <v>182</v>
      </c>
      <c r="C52" s="2" t="s">
        <v>183</v>
      </c>
      <c r="D52" s="2" t="s">
        <v>634</v>
      </c>
      <c r="E52" s="5">
        <v>1190</v>
      </c>
      <c r="F52" s="14">
        <v>22.3</v>
      </c>
      <c r="G52" s="4" t="s">
        <v>162</v>
      </c>
      <c r="H52" s="4">
        <f t="shared" si="0"/>
        <v>2.1179279193227289</v>
      </c>
      <c r="I52" s="4">
        <f t="shared" si="1"/>
        <v>0.22026450360956384</v>
      </c>
    </row>
    <row r="53" spans="1:9" s="1" customFormat="1" x14ac:dyDescent="0.35">
      <c r="A53" s="15" t="s">
        <v>983</v>
      </c>
      <c r="B53" s="1" t="s">
        <v>182</v>
      </c>
      <c r="C53" s="2" t="s">
        <v>183</v>
      </c>
      <c r="D53" s="2" t="s">
        <v>635</v>
      </c>
      <c r="E53" s="5">
        <v>880</v>
      </c>
      <c r="F53" s="14">
        <v>26</v>
      </c>
      <c r="G53" s="4" t="s">
        <v>162</v>
      </c>
      <c r="H53" s="4">
        <f t="shared" si="0"/>
        <v>0.63005917159763314</v>
      </c>
      <c r="I53" s="4">
        <f t="shared" si="1"/>
        <v>6.5526153846153845E-2</v>
      </c>
    </row>
    <row r="54" spans="1:9" s="1" customFormat="1" x14ac:dyDescent="0.35">
      <c r="A54" s="15" t="s">
        <v>983</v>
      </c>
      <c r="B54" s="1" t="s">
        <v>182</v>
      </c>
      <c r="C54" s="2" t="s">
        <v>183</v>
      </c>
      <c r="D54" s="2" t="s">
        <v>635</v>
      </c>
      <c r="E54" s="5">
        <v>850</v>
      </c>
      <c r="F54" s="14">
        <v>24</v>
      </c>
      <c r="G54" s="4" t="s">
        <v>162</v>
      </c>
      <c r="H54" s="4">
        <f t="shared" si="0"/>
        <v>0.66636827256944442</v>
      </c>
      <c r="I54" s="4">
        <f t="shared" si="1"/>
        <v>6.930230034722222E-2</v>
      </c>
    </row>
    <row r="55" spans="1:9" s="1" customFormat="1" x14ac:dyDescent="0.35">
      <c r="A55" s="15" t="s">
        <v>983</v>
      </c>
      <c r="B55" s="1" t="s">
        <v>182</v>
      </c>
      <c r="C55" s="2" t="s">
        <v>183</v>
      </c>
      <c r="D55" s="2" t="s">
        <v>635</v>
      </c>
      <c r="E55" s="5">
        <v>856</v>
      </c>
      <c r="F55" s="14">
        <v>28.6</v>
      </c>
      <c r="G55" s="4" t="s">
        <v>162</v>
      </c>
      <c r="H55" s="4">
        <f t="shared" si="0"/>
        <v>0.47925786102009876</v>
      </c>
      <c r="I55" s="4">
        <f t="shared" si="1"/>
        <v>4.9842817546090275E-2</v>
      </c>
    </row>
    <row r="56" spans="1:9" s="1" customFormat="1" x14ac:dyDescent="0.35">
      <c r="A56" s="15" t="s">
        <v>983</v>
      </c>
      <c r="B56" s="1" t="s">
        <v>182</v>
      </c>
      <c r="C56" s="2" t="s">
        <v>183</v>
      </c>
      <c r="D56" s="2" t="s">
        <v>636</v>
      </c>
      <c r="E56" s="5">
        <v>980</v>
      </c>
      <c r="F56" s="14">
        <v>28</v>
      </c>
      <c r="G56" s="4" t="s">
        <v>162</v>
      </c>
      <c r="H56" s="4">
        <f t="shared" si="0"/>
        <v>0.75031250000000005</v>
      </c>
      <c r="I56" s="4">
        <f t="shared" si="1"/>
        <v>7.8032500000000005E-2</v>
      </c>
    </row>
    <row r="57" spans="1:9" s="1" customFormat="1" x14ac:dyDescent="0.35">
      <c r="A57" s="15" t="s">
        <v>983</v>
      </c>
      <c r="B57" s="1" t="s">
        <v>182</v>
      </c>
      <c r="C57" s="2" t="s">
        <v>183</v>
      </c>
      <c r="D57" s="2" t="s">
        <v>636</v>
      </c>
      <c r="E57" s="5">
        <v>971</v>
      </c>
      <c r="F57" s="14">
        <v>23.2</v>
      </c>
      <c r="G57" s="4" t="s">
        <v>162</v>
      </c>
      <c r="H57" s="4">
        <f t="shared" si="0"/>
        <v>1.0630696935846462</v>
      </c>
      <c r="I57" s="4">
        <f t="shared" si="1"/>
        <v>0.1105592481328032</v>
      </c>
    </row>
    <row r="58" spans="1:9" s="1" customFormat="1" x14ac:dyDescent="0.35">
      <c r="A58" s="15" t="s">
        <v>983</v>
      </c>
      <c r="B58" s="1" t="s">
        <v>182</v>
      </c>
      <c r="C58" s="2" t="s">
        <v>183</v>
      </c>
      <c r="D58" s="2" t="s">
        <v>637</v>
      </c>
      <c r="E58" s="5">
        <v>1016</v>
      </c>
      <c r="F58" s="14">
        <v>25.8</v>
      </c>
      <c r="G58" s="4" t="s">
        <v>162</v>
      </c>
      <c r="H58" s="4">
        <f t="shared" si="0"/>
        <v>0.98474034012379064</v>
      </c>
      <c r="I58" s="4">
        <f t="shared" si="1"/>
        <v>0.10241299537287422</v>
      </c>
    </row>
    <row r="59" spans="1:9" s="1" customFormat="1" x14ac:dyDescent="0.35">
      <c r="A59" s="15" t="s">
        <v>983</v>
      </c>
      <c r="B59" s="1" t="s">
        <v>182</v>
      </c>
      <c r="C59" s="2" t="s">
        <v>183</v>
      </c>
      <c r="D59" s="2" t="s">
        <v>637</v>
      </c>
      <c r="E59" s="5">
        <v>1113</v>
      </c>
      <c r="F59" s="14">
        <v>24.5</v>
      </c>
      <c r="G59" s="4" t="s">
        <v>162</v>
      </c>
      <c r="H59" s="4">
        <f t="shared" si="0"/>
        <v>1.4355996428571429</v>
      </c>
      <c r="I59" s="4">
        <f t="shared" si="1"/>
        <v>0.14930236285714285</v>
      </c>
    </row>
    <row r="60" spans="1:9" s="1" customFormat="1" x14ac:dyDescent="0.35">
      <c r="A60" s="15" t="s">
        <v>983</v>
      </c>
      <c r="B60" s="1" t="s">
        <v>182</v>
      </c>
      <c r="C60" s="2" t="s">
        <v>183</v>
      </c>
      <c r="D60" s="2" t="s">
        <v>637</v>
      </c>
      <c r="E60" s="5">
        <v>1453</v>
      </c>
      <c r="F60" s="14">
        <v>27</v>
      </c>
      <c r="G60" s="4" t="s">
        <v>162</v>
      </c>
      <c r="H60" s="4">
        <f t="shared" si="0"/>
        <v>2.6299611428326473</v>
      </c>
      <c r="I60" s="4">
        <f t="shared" si="1"/>
        <v>0.27351595885459534</v>
      </c>
    </row>
    <row r="61" spans="1:9" s="1" customFormat="1" x14ac:dyDescent="0.35">
      <c r="A61" s="15" t="s">
        <v>983</v>
      </c>
      <c r="B61" s="1" t="s">
        <v>182</v>
      </c>
      <c r="C61" s="2" t="s">
        <v>183</v>
      </c>
      <c r="D61" s="2" t="s">
        <v>638</v>
      </c>
      <c r="E61" s="5">
        <v>770</v>
      </c>
      <c r="F61" s="14">
        <v>29.5</v>
      </c>
      <c r="G61" s="4" t="s">
        <v>162</v>
      </c>
      <c r="H61" s="4">
        <f t="shared" si="0"/>
        <v>0.32787489227233557</v>
      </c>
      <c r="I61" s="4">
        <f t="shared" si="1"/>
        <v>3.4098988796322893E-2</v>
      </c>
    </row>
    <row r="62" spans="1:9" s="1" customFormat="1" x14ac:dyDescent="0.35">
      <c r="A62" s="15" t="s">
        <v>983</v>
      </c>
      <c r="B62" s="1" t="s">
        <v>182</v>
      </c>
      <c r="C62" s="2" t="s">
        <v>183</v>
      </c>
      <c r="D62" s="2" t="s">
        <v>638</v>
      </c>
      <c r="E62" s="5">
        <v>1020</v>
      </c>
      <c r="F62" s="14">
        <v>27</v>
      </c>
      <c r="G62" s="4" t="s">
        <v>162</v>
      </c>
      <c r="H62" s="4">
        <f t="shared" si="0"/>
        <v>0.90981481481481474</v>
      </c>
      <c r="I62" s="4">
        <f t="shared" si="1"/>
        <v>9.4620740740740741E-2</v>
      </c>
    </row>
    <row r="63" spans="1:9" s="1" customFormat="1" x14ac:dyDescent="0.35">
      <c r="A63" s="15" t="s">
        <v>983</v>
      </c>
      <c r="B63" s="1" t="s">
        <v>182</v>
      </c>
      <c r="C63" s="2" t="s">
        <v>183</v>
      </c>
      <c r="D63" s="2" t="s">
        <v>638</v>
      </c>
      <c r="E63" s="5">
        <v>878</v>
      </c>
      <c r="F63" s="14">
        <v>27</v>
      </c>
      <c r="G63" s="4" t="s">
        <v>162</v>
      </c>
      <c r="H63" s="4">
        <f t="shared" si="0"/>
        <v>0.5802779080932785</v>
      </c>
      <c r="I63" s="4">
        <f t="shared" si="1"/>
        <v>6.0348902441700956E-2</v>
      </c>
    </row>
    <row r="64" spans="1:9" s="1" customFormat="1" x14ac:dyDescent="0.35">
      <c r="A64" s="15" t="s">
        <v>985</v>
      </c>
      <c r="B64" s="1" t="s">
        <v>182</v>
      </c>
      <c r="C64" s="2" t="s">
        <v>183</v>
      </c>
      <c r="D64" s="2" t="s">
        <v>184</v>
      </c>
      <c r="E64" s="5">
        <v>860</v>
      </c>
      <c r="F64" s="14">
        <v>25</v>
      </c>
      <c r="G64" s="4" t="s">
        <v>162</v>
      </c>
      <c r="H64" s="4">
        <f t="shared" si="0"/>
        <v>0.63605599999999995</v>
      </c>
      <c r="I64" s="4">
        <f t="shared" si="1"/>
        <v>6.6149823999999996E-2</v>
      </c>
    </row>
    <row r="65" spans="1:9" s="1" customFormat="1" x14ac:dyDescent="0.35">
      <c r="A65" s="15" t="s">
        <v>983</v>
      </c>
      <c r="B65" s="1" t="s">
        <v>182</v>
      </c>
      <c r="C65" s="2" t="s">
        <v>183</v>
      </c>
      <c r="D65" s="2" t="s">
        <v>184</v>
      </c>
      <c r="E65" s="5">
        <v>810</v>
      </c>
      <c r="F65" s="14">
        <v>24</v>
      </c>
      <c r="G65" s="4" t="s">
        <v>162</v>
      </c>
      <c r="H65" s="4">
        <f t="shared" si="0"/>
        <v>0.57665039062500001</v>
      </c>
      <c r="I65" s="4">
        <f t="shared" si="1"/>
        <v>5.9971640625000003E-2</v>
      </c>
    </row>
    <row r="66" spans="1:9" s="1" customFormat="1" x14ac:dyDescent="0.35">
      <c r="A66" s="15" t="s">
        <v>983</v>
      </c>
      <c r="B66" s="1" t="s">
        <v>182</v>
      </c>
      <c r="C66" s="2" t="s">
        <v>183</v>
      </c>
      <c r="D66" s="2" t="s">
        <v>184</v>
      </c>
      <c r="E66" s="5">
        <v>840</v>
      </c>
      <c r="F66" s="14">
        <v>23</v>
      </c>
      <c r="G66" s="4" t="s">
        <v>162</v>
      </c>
      <c r="H66" s="4">
        <f t="shared" ref="H66:H129" si="2">(E66^3/F66^2)/(1.6*10^6)</f>
        <v>0.70026465028355389</v>
      </c>
      <c r="I66" s="4">
        <f t="shared" ref="I66:I129" si="3">(0.104*E66^3/F66^2)/(1.6*10^6)</f>
        <v>7.2827523629489604E-2</v>
      </c>
    </row>
    <row r="67" spans="1:9" s="1" customFormat="1" x14ac:dyDescent="0.35">
      <c r="A67" s="15" t="s">
        <v>983</v>
      </c>
      <c r="B67" s="1" t="s">
        <v>182</v>
      </c>
      <c r="C67" s="2" t="s">
        <v>183</v>
      </c>
      <c r="D67" s="2" t="s">
        <v>184</v>
      </c>
      <c r="E67" s="5">
        <v>790</v>
      </c>
      <c r="F67" s="14">
        <v>23</v>
      </c>
      <c r="G67" s="4" t="s">
        <v>162</v>
      </c>
      <c r="H67" s="4">
        <f t="shared" si="2"/>
        <v>0.58251299621928165</v>
      </c>
      <c r="I67" s="4">
        <f t="shared" si="3"/>
        <v>6.0581351606805292E-2</v>
      </c>
    </row>
    <row r="68" spans="1:9" s="1" customFormat="1" x14ac:dyDescent="0.35">
      <c r="A68" s="15" t="s">
        <v>983</v>
      </c>
      <c r="B68" s="1" t="s">
        <v>182</v>
      </c>
      <c r="C68" s="2" t="s">
        <v>183</v>
      </c>
      <c r="D68" s="2" t="s">
        <v>184</v>
      </c>
      <c r="E68" s="5">
        <v>840</v>
      </c>
      <c r="F68" s="14">
        <v>23</v>
      </c>
      <c r="G68" s="4" t="s">
        <v>162</v>
      </c>
      <c r="H68" s="4">
        <f t="shared" si="2"/>
        <v>0.70026465028355389</v>
      </c>
      <c r="I68" s="4">
        <f t="shared" si="3"/>
        <v>7.2827523629489604E-2</v>
      </c>
    </row>
    <row r="69" spans="1:9" s="1" customFormat="1" x14ac:dyDescent="0.35">
      <c r="A69" s="15" t="s">
        <v>983</v>
      </c>
      <c r="B69" s="1" t="s">
        <v>182</v>
      </c>
      <c r="C69" s="2" t="s">
        <v>183</v>
      </c>
      <c r="D69" s="2" t="s">
        <v>184</v>
      </c>
      <c r="E69" s="5">
        <v>940</v>
      </c>
      <c r="F69" s="14">
        <v>22</v>
      </c>
      <c r="G69" s="4" t="s">
        <v>162</v>
      </c>
      <c r="H69" s="4">
        <f t="shared" si="2"/>
        <v>1.072551652892562</v>
      </c>
      <c r="I69" s="4">
        <f t="shared" si="3"/>
        <v>0.11154537190082645</v>
      </c>
    </row>
    <row r="70" spans="1:9" s="1" customFormat="1" x14ac:dyDescent="0.35">
      <c r="A70" s="15" t="s">
        <v>983</v>
      </c>
      <c r="B70" s="1" t="s">
        <v>182</v>
      </c>
      <c r="C70" s="2" t="s">
        <v>183</v>
      </c>
      <c r="D70" s="2" t="s">
        <v>184</v>
      </c>
      <c r="E70" s="5">
        <v>980</v>
      </c>
      <c r="F70" s="14">
        <v>28</v>
      </c>
      <c r="G70" s="4" t="s">
        <v>162</v>
      </c>
      <c r="H70" s="4">
        <f t="shared" si="2"/>
        <v>0.75031250000000005</v>
      </c>
      <c r="I70" s="4">
        <f t="shared" si="3"/>
        <v>7.8032500000000005E-2</v>
      </c>
    </row>
    <row r="71" spans="1:9" s="1" customFormat="1" x14ac:dyDescent="0.35">
      <c r="A71" s="15" t="s">
        <v>983</v>
      </c>
      <c r="B71" s="1" t="s">
        <v>182</v>
      </c>
      <c r="C71" s="2" t="s">
        <v>183</v>
      </c>
      <c r="D71" s="2" t="s">
        <v>184</v>
      </c>
      <c r="E71" s="5">
        <v>817</v>
      </c>
      <c r="F71" s="14">
        <v>21</v>
      </c>
      <c r="G71" s="4" t="s">
        <v>162</v>
      </c>
      <c r="H71" s="4">
        <f t="shared" si="2"/>
        <v>0.7728720422335601</v>
      </c>
      <c r="I71" s="4">
        <f t="shared" si="3"/>
        <v>8.0378692392290244E-2</v>
      </c>
    </row>
    <row r="72" spans="1:9" s="1" customFormat="1" x14ac:dyDescent="0.35">
      <c r="A72" s="15" t="s">
        <v>983</v>
      </c>
      <c r="B72" s="1" t="s">
        <v>182</v>
      </c>
      <c r="C72" s="2" t="s">
        <v>183</v>
      </c>
      <c r="D72" s="2" t="s">
        <v>184</v>
      </c>
      <c r="E72" s="5">
        <v>770</v>
      </c>
      <c r="F72" s="14">
        <v>28.6</v>
      </c>
      <c r="G72" s="4" t="s">
        <v>162</v>
      </c>
      <c r="H72" s="4">
        <f t="shared" si="2"/>
        <v>0.34883505917159763</v>
      </c>
      <c r="I72" s="4">
        <f t="shared" si="3"/>
        <v>3.6278846153846155E-2</v>
      </c>
    </row>
    <row r="73" spans="1:9" s="1" customFormat="1" x14ac:dyDescent="0.35">
      <c r="A73" s="15" t="s">
        <v>983</v>
      </c>
      <c r="B73" s="1" t="s">
        <v>182</v>
      </c>
      <c r="C73" s="2" t="s">
        <v>183</v>
      </c>
      <c r="D73" s="2" t="s">
        <v>184</v>
      </c>
      <c r="E73" s="5">
        <v>836</v>
      </c>
      <c r="F73" s="14">
        <v>25.2</v>
      </c>
      <c r="G73" s="4" t="s">
        <v>162</v>
      </c>
      <c r="H73" s="4">
        <f t="shared" si="2"/>
        <v>0.57503961955152438</v>
      </c>
      <c r="I73" s="4">
        <f t="shared" si="3"/>
        <v>5.9804120433358532E-2</v>
      </c>
    </row>
    <row r="74" spans="1:9" s="1" customFormat="1" x14ac:dyDescent="0.35">
      <c r="A74" s="15" t="s">
        <v>983</v>
      </c>
      <c r="B74" s="1" t="s">
        <v>182</v>
      </c>
      <c r="C74" s="2" t="s">
        <v>183</v>
      </c>
      <c r="D74" s="2" t="s">
        <v>639</v>
      </c>
      <c r="E74" s="5">
        <v>900</v>
      </c>
      <c r="F74" s="14">
        <v>26</v>
      </c>
      <c r="G74" s="4" t="s">
        <v>162</v>
      </c>
      <c r="H74" s="4">
        <f t="shared" si="2"/>
        <v>0.67400147928994081</v>
      </c>
      <c r="I74" s="4">
        <f t="shared" si="3"/>
        <v>7.009615384615385E-2</v>
      </c>
    </row>
    <row r="75" spans="1:9" s="1" customFormat="1" x14ac:dyDescent="0.35">
      <c r="A75" s="15" t="s">
        <v>983</v>
      </c>
      <c r="B75" s="1" t="s">
        <v>182</v>
      </c>
      <c r="C75" s="2" t="s">
        <v>183</v>
      </c>
      <c r="D75" s="2" t="s">
        <v>640</v>
      </c>
      <c r="E75" s="5">
        <v>1050</v>
      </c>
      <c r="F75" s="14">
        <v>30.6</v>
      </c>
      <c r="G75" s="4" t="s">
        <v>162</v>
      </c>
      <c r="H75" s="4">
        <f t="shared" si="2"/>
        <v>0.77268959054209907</v>
      </c>
      <c r="I75" s="4">
        <f t="shared" si="3"/>
        <v>8.0359717416378304E-2</v>
      </c>
    </row>
    <row r="76" spans="1:9" s="1" customFormat="1" x14ac:dyDescent="0.35">
      <c r="A76" s="15" t="s">
        <v>983</v>
      </c>
      <c r="B76" s="1" t="s">
        <v>182</v>
      </c>
      <c r="C76" s="2" t="s">
        <v>183</v>
      </c>
      <c r="D76" s="2" t="s">
        <v>326</v>
      </c>
      <c r="E76" s="5">
        <v>670</v>
      </c>
      <c r="F76" s="14">
        <v>24.5</v>
      </c>
      <c r="G76" s="4" t="s">
        <v>162</v>
      </c>
      <c r="H76" s="4">
        <f t="shared" si="2"/>
        <v>0.31316430653894212</v>
      </c>
      <c r="I76" s="4">
        <f t="shared" si="3"/>
        <v>3.2569087880049981E-2</v>
      </c>
    </row>
    <row r="77" spans="1:9" s="1" customFormat="1" x14ac:dyDescent="0.35">
      <c r="A77" s="15" t="s">
        <v>983</v>
      </c>
      <c r="B77" s="1" t="s">
        <v>182</v>
      </c>
      <c r="C77" s="2" t="s">
        <v>183</v>
      </c>
      <c r="D77" s="2" t="s">
        <v>326</v>
      </c>
      <c r="E77" s="5">
        <v>644</v>
      </c>
      <c r="F77" s="14">
        <v>19.8</v>
      </c>
      <c r="G77" s="4" t="s">
        <v>162</v>
      </c>
      <c r="H77" s="4">
        <f t="shared" si="2"/>
        <v>0.42580155086215687</v>
      </c>
      <c r="I77" s="4">
        <f t="shared" si="3"/>
        <v>4.4283361289664321E-2</v>
      </c>
    </row>
    <row r="78" spans="1:9" s="1" customFormat="1" x14ac:dyDescent="0.35">
      <c r="A78" s="15" t="s">
        <v>983</v>
      </c>
      <c r="B78" s="1" t="s">
        <v>182</v>
      </c>
      <c r="C78" s="2" t="s">
        <v>183</v>
      </c>
      <c r="D78" s="2" t="s">
        <v>326</v>
      </c>
      <c r="E78" s="5">
        <v>694</v>
      </c>
      <c r="F78" s="14">
        <v>19.8</v>
      </c>
      <c r="G78" s="4" t="s">
        <v>162</v>
      </c>
      <c r="H78" s="4">
        <f t="shared" si="2"/>
        <v>0.53287831598816449</v>
      </c>
      <c r="I78" s="4">
        <f t="shared" si="3"/>
        <v>5.5419344862769095E-2</v>
      </c>
    </row>
    <row r="79" spans="1:9" s="1" customFormat="1" x14ac:dyDescent="0.35">
      <c r="A79" s="15" t="s">
        <v>983</v>
      </c>
      <c r="B79" s="1" t="s">
        <v>182</v>
      </c>
      <c r="C79" s="2" t="s">
        <v>183</v>
      </c>
      <c r="D79" s="2" t="s">
        <v>326</v>
      </c>
      <c r="E79" s="5">
        <v>622</v>
      </c>
      <c r="F79" s="14">
        <v>17</v>
      </c>
      <c r="G79" s="4" t="s">
        <v>162</v>
      </c>
      <c r="H79" s="4">
        <f t="shared" si="2"/>
        <v>0.52041922145328723</v>
      </c>
      <c r="I79" s="4">
        <f t="shared" si="3"/>
        <v>5.4123599031141868E-2</v>
      </c>
    </row>
    <row r="80" spans="1:9" s="1" customFormat="1" x14ac:dyDescent="0.35">
      <c r="A80" s="15" t="s">
        <v>983</v>
      </c>
      <c r="B80" s="1" t="s">
        <v>182</v>
      </c>
      <c r="C80" s="2" t="s">
        <v>183</v>
      </c>
      <c r="D80" s="2" t="s">
        <v>326</v>
      </c>
      <c r="E80" s="5">
        <v>650</v>
      </c>
      <c r="F80" s="14">
        <v>25</v>
      </c>
      <c r="G80" s="4" t="s">
        <v>162</v>
      </c>
      <c r="H80" s="4">
        <f t="shared" si="2"/>
        <v>0.27462500000000001</v>
      </c>
      <c r="I80" s="4">
        <f t="shared" si="3"/>
        <v>2.8561E-2</v>
      </c>
    </row>
    <row r="81" spans="1:9" s="1" customFormat="1" x14ac:dyDescent="0.35">
      <c r="A81" s="15" t="s">
        <v>983</v>
      </c>
      <c r="B81" s="1" t="s">
        <v>182</v>
      </c>
      <c r="C81" s="2" t="s">
        <v>183</v>
      </c>
      <c r="D81" s="2" t="s">
        <v>641</v>
      </c>
      <c r="E81" s="5">
        <v>701</v>
      </c>
      <c r="F81" s="14">
        <v>22.6</v>
      </c>
      <c r="G81" s="4" t="s">
        <v>162</v>
      </c>
      <c r="H81" s="4">
        <f t="shared" si="2"/>
        <v>0.42151903658273943</v>
      </c>
      <c r="I81" s="4">
        <f t="shared" si="3"/>
        <v>4.3837979804604903E-2</v>
      </c>
    </row>
    <row r="82" spans="1:9" s="1" customFormat="1" x14ac:dyDescent="0.35">
      <c r="A82" s="15" t="s">
        <v>983</v>
      </c>
      <c r="B82" s="1" t="s">
        <v>182</v>
      </c>
      <c r="C82" s="2" t="s">
        <v>183</v>
      </c>
      <c r="D82" s="2" t="s">
        <v>642</v>
      </c>
      <c r="E82" s="5">
        <v>1070</v>
      </c>
      <c r="F82" s="14">
        <v>26.2</v>
      </c>
      <c r="G82" s="4" t="s">
        <v>162</v>
      </c>
      <c r="H82" s="4">
        <f t="shared" si="2"/>
        <v>1.1153951911310529</v>
      </c>
      <c r="I82" s="4">
        <f t="shared" si="3"/>
        <v>0.11600109987762951</v>
      </c>
    </row>
    <row r="83" spans="1:9" s="1" customFormat="1" x14ac:dyDescent="0.35">
      <c r="A83" s="15" t="s">
        <v>983</v>
      </c>
      <c r="B83" s="1" t="s">
        <v>182</v>
      </c>
      <c r="C83" s="2" t="s">
        <v>183</v>
      </c>
      <c r="D83" s="2" t="s">
        <v>642</v>
      </c>
      <c r="E83" s="5">
        <v>1040</v>
      </c>
      <c r="F83" s="14">
        <v>27.2</v>
      </c>
      <c r="G83" s="4" t="s">
        <v>162</v>
      </c>
      <c r="H83" s="4">
        <f t="shared" si="2"/>
        <v>0.95025951557093435</v>
      </c>
      <c r="I83" s="4">
        <f t="shared" si="3"/>
        <v>9.8826989619377179E-2</v>
      </c>
    </row>
    <row r="84" spans="1:9" s="1" customFormat="1" x14ac:dyDescent="0.35">
      <c r="A84" s="15" t="s">
        <v>983</v>
      </c>
      <c r="B84" s="1" t="s">
        <v>182</v>
      </c>
      <c r="C84" s="2" t="s">
        <v>183</v>
      </c>
      <c r="D84" s="2" t="s">
        <v>643</v>
      </c>
      <c r="E84" s="5">
        <v>884</v>
      </c>
      <c r="F84" s="14">
        <v>19.5</v>
      </c>
      <c r="G84" s="4" t="s">
        <v>162</v>
      </c>
      <c r="H84" s="4">
        <f t="shared" si="2"/>
        <v>1.135448888888889</v>
      </c>
      <c r="I84" s="4">
        <f t="shared" si="3"/>
        <v>0.11808668444444444</v>
      </c>
    </row>
    <row r="85" spans="1:9" s="1" customFormat="1" x14ac:dyDescent="0.35">
      <c r="A85" s="15" t="s">
        <v>985</v>
      </c>
      <c r="B85" s="1" t="s">
        <v>182</v>
      </c>
      <c r="C85" s="2" t="s">
        <v>183</v>
      </c>
      <c r="D85" s="2" t="s">
        <v>185</v>
      </c>
      <c r="E85" s="5">
        <v>800</v>
      </c>
      <c r="F85" s="14">
        <v>24</v>
      </c>
      <c r="G85" s="4" t="s">
        <v>162</v>
      </c>
      <c r="H85" s="4">
        <f t="shared" si="2"/>
        <v>0.55555555555555558</v>
      </c>
      <c r="I85" s="4">
        <f t="shared" si="3"/>
        <v>5.7777777777777775E-2</v>
      </c>
    </row>
    <row r="86" spans="1:9" s="1" customFormat="1" x14ac:dyDescent="0.35">
      <c r="A86" s="15" t="s">
        <v>983</v>
      </c>
      <c r="B86" s="1" t="s">
        <v>182</v>
      </c>
      <c r="C86" s="2" t="s">
        <v>183</v>
      </c>
      <c r="D86" s="2" t="s">
        <v>185</v>
      </c>
      <c r="E86" s="5">
        <v>950</v>
      </c>
      <c r="F86" s="14">
        <v>21.8</v>
      </c>
      <c r="G86" s="4" t="s">
        <v>162</v>
      </c>
      <c r="H86" s="4">
        <f t="shared" si="2"/>
        <v>1.1275552878545576</v>
      </c>
      <c r="I86" s="4">
        <f t="shared" si="3"/>
        <v>0.117265749936874</v>
      </c>
    </row>
    <row r="87" spans="1:9" s="1" customFormat="1" x14ac:dyDescent="0.35">
      <c r="A87" s="15" t="s">
        <v>983</v>
      </c>
      <c r="B87" s="1" t="s">
        <v>182</v>
      </c>
      <c r="C87" s="2" t="s">
        <v>183</v>
      </c>
      <c r="D87" s="2" t="s">
        <v>185</v>
      </c>
      <c r="E87" s="5">
        <v>835</v>
      </c>
      <c r="F87" s="14">
        <v>19</v>
      </c>
      <c r="G87" s="4" t="s">
        <v>162</v>
      </c>
      <c r="H87" s="4">
        <f t="shared" si="2"/>
        <v>1.0079343403739611</v>
      </c>
      <c r="I87" s="4">
        <f t="shared" si="3"/>
        <v>0.10482517139889196</v>
      </c>
    </row>
    <row r="88" spans="1:9" s="1" customFormat="1" x14ac:dyDescent="0.35">
      <c r="A88" s="15" t="s">
        <v>983</v>
      </c>
      <c r="B88" s="1" t="s">
        <v>182</v>
      </c>
      <c r="C88" s="2" t="s">
        <v>183</v>
      </c>
      <c r="D88" s="2" t="s">
        <v>185</v>
      </c>
      <c r="E88" s="5">
        <v>822</v>
      </c>
      <c r="F88" s="14">
        <v>18.7</v>
      </c>
      <c r="G88" s="4" t="s">
        <v>162</v>
      </c>
      <c r="H88" s="4">
        <f t="shared" si="2"/>
        <v>0.99268682261431562</v>
      </c>
      <c r="I88" s="4">
        <f t="shared" si="3"/>
        <v>0.10323942955188881</v>
      </c>
    </row>
    <row r="89" spans="1:9" s="1" customFormat="1" x14ac:dyDescent="0.35">
      <c r="A89" s="15" t="s">
        <v>983</v>
      </c>
      <c r="B89" s="1" t="s">
        <v>182</v>
      </c>
      <c r="C89" s="2" t="s">
        <v>183</v>
      </c>
      <c r="D89" s="2" t="s">
        <v>185</v>
      </c>
      <c r="E89" s="5">
        <v>714</v>
      </c>
      <c r="F89" s="14">
        <v>14</v>
      </c>
      <c r="G89" s="4" t="s">
        <v>162</v>
      </c>
      <c r="H89" s="4">
        <f t="shared" si="2"/>
        <v>1.16069625</v>
      </c>
      <c r="I89" s="4">
        <f t="shared" si="3"/>
        <v>0.12071241000000001</v>
      </c>
    </row>
    <row r="90" spans="1:9" s="1" customFormat="1" x14ac:dyDescent="0.35">
      <c r="A90" s="15" t="s">
        <v>983</v>
      </c>
      <c r="B90" s="1" t="s">
        <v>182</v>
      </c>
      <c r="C90" s="2" t="s">
        <v>183</v>
      </c>
      <c r="D90" s="2" t="s">
        <v>644</v>
      </c>
      <c r="E90" s="5">
        <v>1370</v>
      </c>
      <c r="F90" s="14">
        <v>40</v>
      </c>
      <c r="G90" s="4" t="s">
        <v>162</v>
      </c>
      <c r="H90" s="4">
        <f t="shared" si="2"/>
        <v>1.0044347656249999</v>
      </c>
      <c r="I90" s="4">
        <f t="shared" si="3"/>
        <v>0.10446121562500001</v>
      </c>
    </row>
    <row r="91" spans="1:9" s="1" customFormat="1" x14ac:dyDescent="0.35">
      <c r="A91" s="15" t="s">
        <v>983</v>
      </c>
      <c r="B91" s="1" t="s">
        <v>182</v>
      </c>
      <c r="C91" s="2" t="s">
        <v>183</v>
      </c>
      <c r="D91" s="2" t="s">
        <v>645</v>
      </c>
      <c r="E91" s="5">
        <v>780</v>
      </c>
      <c r="F91" s="14">
        <v>19</v>
      </c>
      <c r="G91" s="4" t="s">
        <v>162</v>
      </c>
      <c r="H91" s="4">
        <f t="shared" si="2"/>
        <v>0.82159279778393346</v>
      </c>
      <c r="I91" s="4">
        <f t="shared" si="3"/>
        <v>8.5445650969529094E-2</v>
      </c>
    </row>
    <row r="92" spans="1:9" s="1" customFormat="1" x14ac:dyDescent="0.35">
      <c r="A92" s="15" t="s">
        <v>983</v>
      </c>
      <c r="B92" s="1" t="s">
        <v>182</v>
      </c>
      <c r="C92" s="2" t="s">
        <v>183</v>
      </c>
      <c r="D92" s="2" t="s">
        <v>645</v>
      </c>
      <c r="E92" s="5">
        <v>1050</v>
      </c>
      <c r="F92" s="14">
        <v>20</v>
      </c>
      <c r="G92" s="4" t="s">
        <v>162</v>
      </c>
      <c r="H92" s="4">
        <f t="shared" si="2"/>
        <v>1.8087890625</v>
      </c>
      <c r="I92" s="4">
        <f t="shared" si="3"/>
        <v>0.18811406250000001</v>
      </c>
    </row>
    <row r="93" spans="1:9" s="1" customFormat="1" x14ac:dyDescent="0.35">
      <c r="A93" s="15" t="s">
        <v>983</v>
      </c>
      <c r="B93" s="1" t="s">
        <v>182</v>
      </c>
      <c r="C93" s="2" t="s">
        <v>183</v>
      </c>
      <c r="D93" s="2" t="s">
        <v>646</v>
      </c>
      <c r="E93" s="5">
        <v>900</v>
      </c>
      <c r="F93" s="14">
        <v>26</v>
      </c>
      <c r="G93" s="4" t="s">
        <v>162</v>
      </c>
      <c r="H93" s="4">
        <f t="shared" si="2"/>
        <v>0.67400147928994081</v>
      </c>
      <c r="I93" s="4">
        <f t="shared" si="3"/>
        <v>7.009615384615385E-2</v>
      </c>
    </row>
    <row r="94" spans="1:9" s="1" customFormat="1" x14ac:dyDescent="0.35">
      <c r="A94" s="15" t="s">
        <v>983</v>
      </c>
      <c r="B94" s="1" t="s">
        <v>182</v>
      </c>
      <c r="C94" s="2" t="s">
        <v>183</v>
      </c>
      <c r="D94" s="2" t="s">
        <v>647</v>
      </c>
      <c r="E94" s="5">
        <v>1368</v>
      </c>
      <c r="F94" s="14">
        <v>28.6</v>
      </c>
      <c r="G94" s="4" t="s">
        <v>162</v>
      </c>
      <c r="H94" s="4">
        <f t="shared" si="2"/>
        <v>1.9561684189935937</v>
      </c>
      <c r="I94" s="4">
        <f t="shared" si="3"/>
        <v>0.20344151557533371</v>
      </c>
    </row>
    <row r="95" spans="1:9" s="1" customFormat="1" x14ac:dyDescent="0.35">
      <c r="A95" s="15" t="s">
        <v>983</v>
      </c>
      <c r="B95" s="1" t="s">
        <v>182</v>
      </c>
      <c r="C95" s="2" t="s">
        <v>183</v>
      </c>
      <c r="D95" s="2" t="s">
        <v>648</v>
      </c>
      <c r="E95" s="5">
        <v>1130</v>
      </c>
      <c r="F95" s="14">
        <v>19.8</v>
      </c>
      <c r="G95" s="4" t="s">
        <v>162</v>
      </c>
      <c r="H95" s="4">
        <f t="shared" si="2"/>
        <v>2.3003025839200082</v>
      </c>
      <c r="I95" s="4">
        <f t="shared" si="3"/>
        <v>0.23923146872768083</v>
      </c>
    </row>
    <row r="96" spans="1:9" s="1" customFormat="1" x14ac:dyDescent="0.35">
      <c r="A96" s="15" t="s">
        <v>983</v>
      </c>
      <c r="B96" s="1" t="s">
        <v>182</v>
      </c>
      <c r="C96" s="2" t="s">
        <v>183</v>
      </c>
      <c r="D96" s="2" t="s">
        <v>648</v>
      </c>
      <c r="E96" s="5">
        <v>1010</v>
      </c>
      <c r="F96" s="14">
        <v>27</v>
      </c>
      <c r="G96" s="4" t="s">
        <v>162</v>
      </c>
      <c r="H96" s="4">
        <f t="shared" si="2"/>
        <v>0.88331704389574761</v>
      </c>
      <c r="I96" s="4">
        <f t="shared" si="3"/>
        <v>9.1864972565157757E-2</v>
      </c>
    </row>
    <row r="97" spans="1:9" s="1" customFormat="1" x14ac:dyDescent="0.35">
      <c r="A97" s="15" t="s">
        <v>983</v>
      </c>
      <c r="B97" s="1" t="s">
        <v>182</v>
      </c>
      <c r="C97" s="2" t="s">
        <v>183</v>
      </c>
      <c r="D97" s="2" t="s">
        <v>648</v>
      </c>
      <c r="E97" s="5">
        <v>920</v>
      </c>
      <c r="F97" s="14">
        <v>19</v>
      </c>
      <c r="G97" s="4" t="s">
        <v>162</v>
      </c>
      <c r="H97" s="4">
        <f t="shared" si="2"/>
        <v>1.3481440443213295</v>
      </c>
      <c r="I97" s="4">
        <f t="shared" si="3"/>
        <v>0.14020698060941827</v>
      </c>
    </row>
    <row r="98" spans="1:9" s="1" customFormat="1" x14ac:dyDescent="0.35">
      <c r="A98" s="15" t="s">
        <v>983</v>
      </c>
      <c r="B98" s="1" t="s">
        <v>182</v>
      </c>
      <c r="C98" s="2" t="s">
        <v>183</v>
      </c>
      <c r="D98" s="2" t="s">
        <v>649</v>
      </c>
      <c r="E98" s="5">
        <v>1376</v>
      </c>
      <c r="F98" s="14">
        <v>29</v>
      </c>
      <c r="G98" s="4" t="s">
        <v>162</v>
      </c>
      <c r="H98" s="4">
        <f t="shared" si="2"/>
        <v>1.9361514387633767</v>
      </c>
      <c r="I98" s="4">
        <f t="shared" si="3"/>
        <v>0.20135974963139117</v>
      </c>
    </row>
    <row r="99" spans="1:9" s="1" customFormat="1" x14ac:dyDescent="0.35">
      <c r="A99" s="15" t="s">
        <v>983</v>
      </c>
      <c r="B99" s="1" t="s">
        <v>182</v>
      </c>
      <c r="C99" s="2" t="s">
        <v>183</v>
      </c>
      <c r="D99" s="2" t="s">
        <v>650</v>
      </c>
      <c r="E99" s="5">
        <v>829</v>
      </c>
      <c r="F99" s="14">
        <v>24.9</v>
      </c>
      <c r="G99" s="4" t="s">
        <v>162</v>
      </c>
      <c r="H99" s="4">
        <f t="shared" si="2"/>
        <v>0.57430806458766803</v>
      </c>
      <c r="I99" s="4">
        <f t="shared" si="3"/>
        <v>5.9728038717117467E-2</v>
      </c>
    </row>
    <row r="100" spans="1:9" s="1" customFormat="1" x14ac:dyDescent="0.35">
      <c r="A100" s="15" t="s">
        <v>983</v>
      </c>
      <c r="B100" s="1" t="s">
        <v>182</v>
      </c>
      <c r="C100" s="2" t="s">
        <v>183</v>
      </c>
      <c r="D100" s="2" t="s">
        <v>650</v>
      </c>
      <c r="E100" s="5">
        <v>847</v>
      </c>
      <c r="F100" s="14">
        <v>25.5</v>
      </c>
      <c r="G100" s="4" t="s">
        <v>162</v>
      </c>
      <c r="H100" s="4">
        <f t="shared" si="2"/>
        <v>0.58404981064975003</v>
      </c>
      <c r="I100" s="4">
        <f t="shared" si="3"/>
        <v>6.0741180307574007E-2</v>
      </c>
    </row>
    <row r="101" spans="1:9" s="1" customFormat="1" x14ac:dyDescent="0.35">
      <c r="A101" s="15" t="s">
        <v>983</v>
      </c>
      <c r="B101" s="1" t="s">
        <v>182</v>
      </c>
      <c r="C101" s="2" t="s">
        <v>183</v>
      </c>
      <c r="D101" s="2" t="s">
        <v>650</v>
      </c>
      <c r="E101" s="5">
        <v>882</v>
      </c>
      <c r="F101" s="14">
        <v>26.3</v>
      </c>
      <c r="G101" s="4" t="s">
        <v>162</v>
      </c>
      <c r="H101" s="4">
        <f t="shared" si="2"/>
        <v>0.61997514059766656</v>
      </c>
      <c r="I101" s="4">
        <f t="shared" si="3"/>
        <v>6.4477414622157309E-2</v>
      </c>
    </row>
    <row r="102" spans="1:9" s="1" customFormat="1" x14ac:dyDescent="0.35">
      <c r="A102" s="15" t="s">
        <v>983</v>
      </c>
      <c r="B102" s="1" t="s">
        <v>182</v>
      </c>
      <c r="C102" s="2" t="s">
        <v>183</v>
      </c>
      <c r="D102" s="2" t="s">
        <v>651</v>
      </c>
      <c r="E102" s="5">
        <v>770</v>
      </c>
      <c r="F102" s="14">
        <v>23.7</v>
      </c>
      <c r="G102" s="4" t="s">
        <v>162</v>
      </c>
      <c r="H102" s="4">
        <f t="shared" si="2"/>
        <v>0.5079903950577721</v>
      </c>
      <c r="I102" s="4">
        <f t="shared" si="3"/>
        <v>5.28310010860083E-2</v>
      </c>
    </row>
    <row r="103" spans="1:9" s="1" customFormat="1" x14ac:dyDescent="0.35">
      <c r="A103" s="15" t="s">
        <v>983</v>
      </c>
      <c r="B103" s="1" t="s">
        <v>182</v>
      </c>
      <c r="C103" s="2" t="s">
        <v>183</v>
      </c>
      <c r="D103" s="2" t="s">
        <v>651</v>
      </c>
      <c r="E103" s="5">
        <v>680</v>
      </c>
      <c r="F103" s="14">
        <v>22.6</v>
      </c>
      <c r="G103" s="4" t="s">
        <v>162</v>
      </c>
      <c r="H103" s="4">
        <f t="shared" si="2"/>
        <v>0.3847599655415459</v>
      </c>
      <c r="I103" s="4">
        <f t="shared" si="3"/>
        <v>4.0015036416320773E-2</v>
      </c>
    </row>
    <row r="104" spans="1:9" s="1" customFormat="1" x14ac:dyDescent="0.35">
      <c r="A104" s="15" t="s">
        <v>983</v>
      </c>
      <c r="B104" s="1" t="s">
        <v>182</v>
      </c>
      <c r="C104" s="2" t="s">
        <v>183</v>
      </c>
      <c r="D104" s="2" t="s">
        <v>651</v>
      </c>
      <c r="E104" s="5">
        <v>876</v>
      </c>
      <c r="F104" s="14">
        <v>23</v>
      </c>
      <c r="G104" s="4" t="s">
        <v>162</v>
      </c>
      <c r="H104" s="4">
        <f t="shared" si="2"/>
        <v>0.79421240075614363</v>
      </c>
      <c r="I104" s="4">
        <f t="shared" si="3"/>
        <v>8.2598089678638936E-2</v>
      </c>
    </row>
    <row r="105" spans="1:9" s="1" customFormat="1" x14ac:dyDescent="0.35">
      <c r="A105" s="15" t="s">
        <v>983</v>
      </c>
      <c r="B105" s="1" t="s">
        <v>182</v>
      </c>
      <c r="C105" s="2" t="s">
        <v>183</v>
      </c>
      <c r="D105" s="2" t="s">
        <v>652</v>
      </c>
      <c r="E105" s="5">
        <v>1247</v>
      </c>
      <c r="F105" s="14">
        <v>20.399999999999999</v>
      </c>
      <c r="G105" s="4" t="s">
        <v>162</v>
      </c>
      <c r="H105" s="4">
        <f t="shared" si="2"/>
        <v>2.9121855521313922</v>
      </c>
      <c r="I105" s="4">
        <f t="shared" si="3"/>
        <v>0.30286729742166479</v>
      </c>
    </row>
    <row r="106" spans="1:9" s="1" customFormat="1" x14ac:dyDescent="0.35">
      <c r="A106" s="15" t="s">
        <v>983</v>
      </c>
      <c r="B106" s="1" t="s">
        <v>182</v>
      </c>
      <c r="C106" s="2" t="s">
        <v>183</v>
      </c>
      <c r="D106" s="2" t="s">
        <v>356</v>
      </c>
      <c r="E106" s="5">
        <v>1070</v>
      </c>
      <c r="F106" s="14">
        <v>30</v>
      </c>
      <c r="G106" s="4" t="s">
        <v>162</v>
      </c>
      <c r="H106" s="4">
        <f t="shared" si="2"/>
        <v>0.85072430555555567</v>
      </c>
      <c r="I106" s="4">
        <f t="shared" si="3"/>
        <v>8.8475327777777779E-2</v>
      </c>
    </row>
    <row r="107" spans="1:9" s="1" customFormat="1" x14ac:dyDescent="0.35">
      <c r="A107" s="15" t="s">
        <v>983</v>
      </c>
      <c r="B107" s="1" t="s">
        <v>182</v>
      </c>
      <c r="C107" s="2" t="s">
        <v>183</v>
      </c>
      <c r="D107" s="2" t="s">
        <v>356</v>
      </c>
      <c r="E107" s="5">
        <v>1150</v>
      </c>
      <c r="F107" s="14">
        <v>32</v>
      </c>
      <c r="G107" s="4" t="s">
        <v>162</v>
      </c>
      <c r="H107" s="4">
        <f t="shared" si="2"/>
        <v>0.9282684326171875</v>
      </c>
      <c r="I107" s="4">
        <f t="shared" si="3"/>
        <v>9.6539916992187502E-2</v>
      </c>
    </row>
    <row r="108" spans="1:9" s="1" customFormat="1" x14ac:dyDescent="0.35">
      <c r="A108" s="15" t="s">
        <v>984</v>
      </c>
      <c r="B108" s="1" t="s">
        <v>182</v>
      </c>
      <c r="C108" s="2" t="s">
        <v>183</v>
      </c>
      <c r="D108" s="2" t="s">
        <v>356</v>
      </c>
      <c r="E108" s="5">
        <v>1108</v>
      </c>
      <c r="F108" s="14">
        <v>35.700000000000003</v>
      </c>
      <c r="G108" s="4" t="s">
        <v>162</v>
      </c>
      <c r="H108" s="4">
        <f t="shared" si="2"/>
        <v>0.6670568776530218</v>
      </c>
      <c r="I108" s="4">
        <f t="shared" si="3"/>
        <v>6.9373915275914272E-2</v>
      </c>
    </row>
    <row r="109" spans="1:9" s="1" customFormat="1" x14ac:dyDescent="0.35">
      <c r="A109" s="15" t="s">
        <v>983</v>
      </c>
      <c r="B109" s="1" t="s">
        <v>182</v>
      </c>
      <c r="C109" s="2" t="s">
        <v>183</v>
      </c>
      <c r="D109" s="2" t="s">
        <v>653</v>
      </c>
      <c r="E109" s="5">
        <v>982</v>
      </c>
      <c r="F109" s="14">
        <v>22</v>
      </c>
      <c r="G109" s="4" t="s">
        <v>162</v>
      </c>
      <c r="H109" s="4">
        <f t="shared" si="2"/>
        <v>1.2228385433884297</v>
      </c>
      <c r="I109" s="4">
        <f t="shared" si="3"/>
        <v>0.12717520851239669</v>
      </c>
    </row>
    <row r="110" spans="1:9" s="1" customFormat="1" x14ac:dyDescent="0.35">
      <c r="A110" s="15" t="s">
        <v>983</v>
      </c>
      <c r="B110" s="1" t="s">
        <v>182</v>
      </c>
      <c r="C110" s="2" t="s">
        <v>183</v>
      </c>
      <c r="D110" s="2" t="s">
        <v>653</v>
      </c>
      <c r="E110" s="5">
        <v>941</v>
      </c>
      <c r="F110" s="14">
        <v>25.3</v>
      </c>
      <c r="G110" s="4" t="s">
        <v>162</v>
      </c>
      <c r="H110" s="4">
        <f t="shared" si="2"/>
        <v>0.81359420257307558</v>
      </c>
      <c r="I110" s="4">
        <f t="shared" si="3"/>
        <v>8.4613797067599861E-2</v>
      </c>
    </row>
    <row r="111" spans="1:9" s="1" customFormat="1" x14ac:dyDescent="0.35">
      <c r="A111" s="15" t="s">
        <v>983</v>
      </c>
      <c r="B111" s="1" t="s">
        <v>182</v>
      </c>
      <c r="C111" s="2" t="s">
        <v>183</v>
      </c>
      <c r="D111" s="2" t="s">
        <v>654</v>
      </c>
      <c r="E111" s="5">
        <v>1520</v>
      </c>
      <c r="F111" s="14">
        <v>28</v>
      </c>
      <c r="G111" s="4" t="s">
        <v>162</v>
      </c>
      <c r="H111" s="4">
        <f t="shared" si="2"/>
        <v>2.7995918367346939</v>
      </c>
      <c r="I111" s="4">
        <f t="shared" si="3"/>
        <v>0.29115755102040819</v>
      </c>
    </row>
    <row r="112" spans="1:9" s="1" customFormat="1" x14ac:dyDescent="0.35">
      <c r="A112" s="15" t="s">
        <v>983</v>
      </c>
      <c r="B112" s="1" t="s">
        <v>182</v>
      </c>
      <c r="C112" s="2" t="s">
        <v>183</v>
      </c>
      <c r="D112" s="2" t="s">
        <v>655</v>
      </c>
      <c r="E112" s="5">
        <v>880</v>
      </c>
      <c r="F112" s="14">
        <v>26</v>
      </c>
      <c r="G112" s="4" t="s">
        <v>162</v>
      </c>
      <c r="H112" s="4">
        <f t="shared" si="2"/>
        <v>0.63005917159763314</v>
      </c>
      <c r="I112" s="4">
        <f t="shared" si="3"/>
        <v>6.5526153846153845E-2</v>
      </c>
    </row>
    <row r="113" spans="1:9" s="1" customFormat="1" x14ac:dyDescent="0.35">
      <c r="A113" s="15" t="s">
        <v>983</v>
      </c>
      <c r="B113" s="1" t="s">
        <v>182</v>
      </c>
      <c r="C113" s="2" t="s">
        <v>183</v>
      </c>
      <c r="D113" s="2" t="s">
        <v>655</v>
      </c>
      <c r="E113" s="5">
        <v>1140</v>
      </c>
      <c r="F113" s="14">
        <v>25</v>
      </c>
      <c r="G113" s="4" t="s">
        <v>162</v>
      </c>
      <c r="H113" s="4">
        <f t="shared" si="2"/>
        <v>1.481544</v>
      </c>
      <c r="I113" s="4">
        <f t="shared" si="3"/>
        <v>0.154080576</v>
      </c>
    </row>
    <row r="114" spans="1:9" s="1" customFormat="1" x14ac:dyDescent="0.35">
      <c r="A114" s="15" t="s">
        <v>983</v>
      </c>
      <c r="B114" s="1" t="s">
        <v>182</v>
      </c>
      <c r="C114" s="2" t="s">
        <v>183</v>
      </c>
      <c r="D114" s="2" t="s">
        <v>655</v>
      </c>
      <c r="E114" s="5">
        <v>1090</v>
      </c>
      <c r="F114" s="14">
        <v>26</v>
      </c>
      <c r="G114" s="4" t="s">
        <v>162</v>
      </c>
      <c r="H114" s="4">
        <f t="shared" si="2"/>
        <v>1.1973271079881658</v>
      </c>
      <c r="I114" s="4">
        <f t="shared" si="3"/>
        <v>0.12452201923076923</v>
      </c>
    </row>
    <row r="115" spans="1:9" s="1" customFormat="1" x14ac:dyDescent="0.35">
      <c r="A115" s="15" t="s">
        <v>983</v>
      </c>
      <c r="B115" s="1" t="s">
        <v>182</v>
      </c>
      <c r="C115" s="2" t="s">
        <v>183</v>
      </c>
      <c r="D115" s="2" t="s">
        <v>655</v>
      </c>
      <c r="E115" s="5">
        <v>1180</v>
      </c>
      <c r="F115" s="14">
        <v>24</v>
      </c>
      <c r="G115" s="4" t="s">
        <v>162</v>
      </c>
      <c r="H115" s="4">
        <f t="shared" si="2"/>
        <v>1.7828038194444444</v>
      </c>
      <c r="I115" s="4">
        <f t="shared" si="3"/>
        <v>0.18541159722222222</v>
      </c>
    </row>
    <row r="116" spans="1:9" s="1" customFormat="1" x14ac:dyDescent="0.35">
      <c r="A116" s="15" t="s">
        <v>983</v>
      </c>
      <c r="B116" s="1" t="s">
        <v>182</v>
      </c>
      <c r="C116" s="2" t="s">
        <v>183</v>
      </c>
      <c r="D116" s="2" t="s">
        <v>655</v>
      </c>
      <c r="E116" s="5">
        <v>919</v>
      </c>
      <c r="F116" s="14">
        <v>21.9</v>
      </c>
      <c r="G116" s="4" t="s">
        <v>162</v>
      </c>
      <c r="H116" s="4">
        <f t="shared" si="2"/>
        <v>1.0114358007026545</v>
      </c>
      <c r="I116" s="4">
        <f t="shared" si="3"/>
        <v>0.10518932327307605</v>
      </c>
    </row>
    <row r="117" spans="1:9" s="1" customFormat="1" x14ac:dyDescent="0.35">
      <c r="A117" s="15" t="s">
        <v>983</v>
      </c>
      <c r="B117" s="1" t="s">
        <v>182</v>
      </c>
      <c r="C117" s="2" t="s">
        <v>183</v>
      </c>
      <c r="D117" s="2" t="s">
        <v>656</v>
      </c>
      <c r="E117" s="5">
        <v>1110</v>
      </c>
      <c r="F117" s="14">
        <v>26</v>
      </c>
      <c r="G117" s="4" t="s">
        <v>162</v>
      </c>
      <c r="H117" s="4">
        <f t="shared" si="2"/>
        <v>1.2644517381656804</v>
      </c>
      <c r="I117" s="4">
        <f t="shared" si="3"/>
        <v>0.13150298076923075</v>
      </c>
    </row>
    <row r="118" spans="1:9" s="1" customFormat="1" x14ac:dyDescent="0.35">
      <c r="A118" s="15" t="s">
        <v>983</v>
      </c>
      <c r="B118" s="1" t="s">
        <v>182</v>
      </c>
      <c r="C118" s="2" t="s">
        <v>183</v>
      </c>
      <c r="D118" s="2" t="s">
        <v>657</v>
      </c>
      <c r="E118" s="5">
        <v>930</v>
      </c>
      <c r="F118" s="14">
        <v>23</v>
      </c>
      <c r="G118" s="4" t="s">
        <v>162</v>
      </c>
      <c r="H118" s="4">
        <f t="shared" si="2"/>
        <v>0.9503272684310019</v>
      </c>
      <c r="I118" s="4">
        <f t="shared" si="3"/>
        <v>9.8834035916824201E-2</v>
      </c>
    </row>
    <row r="119" spans="1:9" s="1" customFormat="1" x14ac:dyDescent="0.35">
      <c r="A119" s="15" t="s">
        <v>983</v>
      </c>
      <c r="B119" s="1" t="s">
        <v>182</v>
      </c>
      <c r="C119" s="2" t="s">
        <v>183</v>
      </c>
      <c r="D119" s="2" t="s">
        <v>657</v>
      </c>
      <c r="E119" s="5">
        <v>804</v>
      </c>
      <c r="F119" s="14">
        <v>24</v>
      </c>
      <c r="G119" s="4" t="s">
        <v>162</v>
      </c>
      <c r="H119" s="4">
        <f t="shared" si="2"/>
        <v>0.56393062500000002</v>
      </c>
      <c r="I119" s="4">
        <f t="shared" si="3"/>
        <v>5.8648784999999995E-2</v>
      </c>
    </row>
    <row r="120" spans="1:9" s="1" customFormat="1" x14ac:dyDescent="0.35">
      <c r="A120" s="15" t="s">
        <v>983</v>
      </c>
      <c r="B120" s="1" t="s">
        <v>182</v>
      </c>
      <c r="C120" s="2" t="s">
        <v>183</v>
      </c>
      <c r="D120" s="2" t="s">
        <v>657</v>
      </c>
      <c r="E120" s="5">
        <v>920</v>
      </c>
      <c r="F120" s="14">
        <v>24</v>
      </c>
      <c r="G120" s="4" t="s">
        <v>162</v>
      </c>
      <c r="H120" s="4">
        <f t="shared" si="2"/>
        <v>0.84493055555555563</v>
      </c>
      <c r="I120" s="4">
        <f t="shared" si="3"/>
        <v>8.7872777777777772E-2</v>
      </c>
    </row>
    <row r="121" spans="1:9" s="1" customFormat="1" x14ac:dyDescent="0.35">
      <c r="A121" s="15" t="s">
        <v>983</v>
      </c>
      <c r="B121" s="1" t="s">
        <v>182</v>
      </c>
      <c r="C121" s="2" t="s">
        <v>183</v>
      </c>
      <c r="D121" s="2" t="s">
        <v>658</v>
      </c>
      <c r="E121" s="5">
        <v>780</v>
      </c>
      <c r="F121" s="14">
        <v>25.4</v>
      </c>
      <c r="G121" s="4" t="s">
        <v>162</v>
      </c>
      <c r="H121" s="4">
        <f t="shared" si="2"/>
        <v>0.45972316944633895</v>
      </c>
      <c r="I121" s="4">
        <f t="shared" si="3"/>
        <v>4.7811209622419248E-2</v>
      </c>
    </row>
    <row r="122" spans="1:9" s="1" customFormat="1" x14ac:dyDescent="0.35">
      <c r="A122" s="15" t="s">
        <v>983</v>
      </c>
      <c r="B122" s="1" t="s">
        <v>182</v>
      </c>
      <c r="C122" s="2" t="s">
        <v>183</v>
      </c>
      <c r="D122" s="2" t="s">
        <v>658</v>
      </c>
      <c r="E122" s="5">
        <v>820</v>
      </c>
      <c r="F122" s="14">
        <v>25.5</v>
      </c>
      <c r="G122" s="4" t="s">
        <v>162</v>
      </c>
      <c r="H122" s="4">
        <f t="shared" si="2"/>
        <v>0.52995770857362545</v>
      </c>
      <c r="I122" s="4">
        <f t="shared" si="3"/>
        <v>5.5115601691657058E-2</v>
      </c>
    </row>
    <row r="123" spans="1:9" s="1" customFormat="1" x14ac:dyDescent="0.35">
      <c r="A123" s="15" t="s">
        <v>983</v>
      </c>
      <c r="B123" s="1" t="s">
        <v>182</v>
      </c>
      <c r="C123" s="2" t="s">
        <v>183</v>
      </c>
      <c r="D123" s="2" t="s">
        <v>658</v>
      </c>
      <c r="E123" s="5">
        <v>740</v>
      </c>
      <c r="F123" s="14">
        <v>21</v>
      </c>
      <c r="G123" s="4" t="s">
        <v>162</v>
      </c>
      <c r="H123" s="4">
        <f t="shared" si="2"/>
        <v>0.57429705215419502</v>
      </c>
      <c r="I123" s="4">
        <f t="shared" si="3"/>
        <v>5.9726893424036281E-2</v>
      </c>
    </row>
    <row r="124" spans="1:9" s="1" customFormat="1" x14ac:dyDescent="0.35">
      <c r="A124" s="15" t="s">
        <v>983</v>
      </c>
      <c r="B124" s="1" t="s">
        <v>182</v>
      </c>
      <c r="C124" s="2" t="s">
        <v>183</v>
      </c>
      <c r="D124" s="2" t="s">
        <v>658</v>
      </c>
      <c r="E124" s="5">
        <v>830</v>
      </c>
      <c r="F124" s="14">
        <v>22.2</v>
      </c>
      <c r="G124" s="4" t="s">
        <v>162</v>
      </c>
      <c r="H124" s="4">
        <f t="shared" si="2"/>
        <v>0.7251174316208101</v>
      </c>
      <c r="I124" s="4">
        <f t="shared" si="3"/>
        <v>7.5412212888564242E-2</v>
      </c>
    </row>
    <row r="125" spans="1:9" s="1" customFormat="1" x14ac:dyDescent="0.35">
      <c r="A125" s="15" t="s">
        <v>983</v>
      </c>
      <c r="B125" s="1" t="s">
        <v>182</v>
      </c>
      <c r="C125" s="2" t="s">
        <v>183</v>
      </c>
      <c r="D125" s="2" t="s">
        <v>658</v>
      </c>
      <c r="E125" s="5">
        <v>830</v>
      </c>
      <c r="F125" s="14">
        <v>23.5</v>
      </c>
      <c r="G125" s="4" t="s">
        <v>162</v>
      </c>
      <c r="H125" s="4">
        <f t="shared" si="2"/>
        <v>0.64711068356722501</v>
      </c>
      <c r="I125" s="4">
        <f t="shared" si="3"/>
        <v>6.7299511090991401E-2</v>
      </c>
    </row>
    <row r="126" spans="1:9" s="1" customFormat="1" x14ac:dyDescent="0.35">
      <c r="A126" s="15" t="s">
        <v>983</v>
      </c>
      <c r="B126" s="1" t="s">
        <v>182</v>
      </c>
      <c r="C126" s="2" t="s">
        <v>183</v>
      </c>
      <c r="D126" s="2" t="s">
        <v>658</v>
      </c>
      <c r="E126" s="5">
        <v>840</v>
      </c>
      <c r="F126" s="14">
        <v>24</v>
      </c>
      <c r="G126" s="4" t="s">
        <v>162</v>
      </c>
      <c r="H126" s="4">
        <f t="shared" si="2"/>
        <v>0.64312499999999995</v>
      </c>
      <c r="I126" s="4">
        <f t="shared" si="3"/>
        <v>6.6885E-2</v>
      </c>
    </row>
    <row r="127" spans="1:9" s="1" customFormat="1" x14ac:dyDescent="0.35">
      <c r="A127" s="15" t="s">
        <v>983</v>
      </c>
      <c r="B127" s="1" t="s">
        <v>182</v>
      </c>
      <c r="C127" s="2" t="s">
        <v>183</v>
      </c>
      <c r="D127" s="2" t="s">
        <v>658</v>
      </c>
      <c r="E127" s="5">
        <v>790</v>
      </c>
      <c r="F127" s="14">
        <v>23.5</v>
      </c>
      <c r="G127" s="4" t="s">
        <v>162</v>
      </c>
      <c r="H127" s="4">
        <f t="shared" si="2"/>
        <v>0.55798890900860121</v>
      </c>
      <c r="I127" s="4">
        <f t="shared" si="3"/>
        <v>5.8030846536894526E-2</v>
      </c>
    </row>
    <row r="128" spans="1:9" s="1" customFormat="1" x14ac:dyDescent="0.35">
      <c r="A128" s="15" t="s">
        <v>983</v>
      </c>
      <c r="B128" s="1" t="s">
        <v>182</v>
      </c>
      <c r="C128" s="2" t="s">
        <v>183</v>
      </c>
      <c r="D128" s="2" t="s">
        <v>659</v>
      </c>
      <c r="E128" s="5">
        <v>1140</v>
      </c>
      <c r="F128" s="14">
        <v>25.7</v>
      </c>
      <c r="G128" s="4" t="s">
        <v>162</v>
      </c>
      <c r="H128" s="4">
        <f t="shared" si="2"/>
        <v>1.4019364411270421</v>
      </c>
      <c r="I128" s="4">
        <f t="shared" si="3"/>
        <v>0.14580138987721236</v>
      </c>
    </row>
    <row r="129" spans="1:9" s="1" customFormat="1" x14ac:dyDescent="0.35">
      <c r="A129" s="15" t="s">
        <v>983</v>
      </c>
      <c r="B129" s="1" t="s">
        <v>182</v>
      </c>
      <c r="C129" s="2" t="s">
        <v>183</v>
      </c>
      <c r="D129" s="2" t="s">
        <v>660</v>
      </c>
      <c r="E129" s="5">
        <v>843</v>
      </c>
      <c r="F129" s="14">
        <v>23.7</v>
      </c>
      <c r="G129" s="4" t="s">
        <v>162</v>
      </c>
      <c r="H129" s="4">
        <f t="shared" si="2"/>
        <v>0.66660113563531487</v>
      </c>
      <c r="I129" s="4">
        <f t="shared" si="3"/>
        <v>6.9326518106072751E-2</v>
      </c>
    </row>
    <row r="130" spans="1:9" s="1" customFormat="1" x14ac:dyDescent="0.35">
      <c r="A130" s="15" t="s">
        <v>983</v>
      </c>
      <c r="B130" s="1" t="s">
        <v>182</v>
      </c>
      <c r="C130" s="2" t="s">
        <v>183</v>
      </c>
      <c r="D130" s="2" t="s">
        <v>660</v>
      </c>
      <c r="E130" s="5">
        <v>830</v>
      </c>
      <c r="F130" s="14">
        <v>22</v>
      </c>
      <c r="G130" s="4" t="s">
        <v>162</v>
      </c>
      <c r="H130" s="4">
        <f t="shared" ref="H130:H193" si="4">(E130^3/F130^2)/(1.6*10^6)</f>
        <v>0.7383613119834711</v>
      </c>
      <c r="I130" s="4">
        <f t="shared" ref="I130:I193" si="5">(0.104*E130^3/F130^2)/(1.6*10^6)</f>
        <v>7.6789576446280983E-2</v>
      </c>
    </row>
    <row r="131" spans="1:9" s="1" customFormat="1" x14ac:dyDescent="0.35">
      <c r="A131" s="15" t="s">
        <v>983</v>
      </c>
      <c r="B131" s="1" t="s">
        <v>182</v>
      </c>
      <c r="C131" s="2" t="s">
        <v>183</v>
      </c>
      <c r="D131" s="2" t="s">
        <v>660</v>
      </c>
      <c r="E131" s="5">
        <v>874</v>
      </c>
      <c r="F131" s="14">
        <v>21.8</v>
      </c>
      <c r="G131" s="4" t="s">
        <v>162</v>
      </c>
      <c r="H131" s="4">
        <f t="shared" si="4"/>
        <v>0.87801377198888975</v>
      </c>
      <c r="I131" s="4">
        <f t="shared" si="5"/>
        <v>9.1313432286844548E-2</v>
      </c>
    </row>
    <row r="132" spans="1:9" s="1" customFormat="1" x14ac:dyDescent="0.35">
      <c r="A132" s="15" t="s">
        <v>983</v>
      </c>
      <c r="B132" s="1" t="s">
        <v>182</v>
      </c>
      <c r="C132" s="2" t="s">
        <v>183</v>
      </c>
      <c r="D132" s="2" t="s">
        <v>661</v>
      </c>
      <c r="E132" s="5">
        <v>1266</v>
      </c>
      <c r="F132" s="14">
        <v>20.6</v>
      </c>
      <c r="G132" s="4" t="s">
        <v>162</v>
      </c>
      <c r="H132" s="4">
        <f t="shared" si="4"/>
        <v>2.9884548143086054</v>
      </c>
      <c r="I132" s="4">
        <f t="shared" si="5"/>
        <v>0.31079930068809497</v>
      </c>
    </row>
    <row r="133" spans="1:9" s="1" customFormat="1" x14ac:dyDescent="0.35">
      <c r="A133" s="15" t="s">
        <v>983</v>
      </c>
      <c r="B133" s="1" t="s">
        <v>182</v>
      </c>
      <c r="C133" s="2" t="s">
        <v>183</v>
      </c>
      <c r="D133" s="2" t="s">
        <v>357</v>
      </c>
      <c r="E133" s="5">
        <v>1040</v>
      </c>
      <c r="F133" s="14">
        <v>29</v>
      </c>
      <c r="G133" s="4" t="s">
        <v>162</v>
      </c>
      <c r="H133" s="4">
        <f t="shared" si="4"/>
        <v>0.83595719381688471</v>
      </c>
      <c r="I133" s="4">
        <f t="shared" si="5"/>
        <v>8.6939548156956009E-2</v>
      </c>
    </row>
    <row r="134" spans="1:9" s="1" customFormat="1" x14ac:dyDescent="0.35">
      <c r="A134" s="15" t="s">
        <v>983</v>
      </c>
      <c r="B134" s="1" t="s">
        <v>182</v>
      </c>
      <c r="C134" s="2" t="s">
        <v>183</v>
      </c>
      <c r="D134" s="2" t="s">
        <v>357</v>
      </c>
      <c r="E134" s="5">
        <v>950</v>
      </c>
      <c r="F134" s="14">
        <v>30</v>
      </c>
      <c r="G134" s="4" t="s">
        <v>162</v>
      </c>
      <c r="H134" s="4">
        <f t="shared" si="4"/>
        <v>0.59539930555555554</v>
      </c>
      <c r="I134" s="4">
        <f t="shared" si="5"/>
        <v>6.1921527777777777E-2</v>
      </c>
    </row>
    <row r="135" spans="1:9" s="1" customFormat="1" x14ac:dyDescent="0.35">
      <c r="A135" s="15" t="s">
        <v>983</v>
      </c>
      <c r="B135" s="1" t="s">
        <v>182</v>
      </c>
      <c r="C135" s="2" t="s">
        <v>183</v>
      </c>
      <c r="D135" s="2" t="s">
        <v>357</v>
      </c>
      <c r="E135" s="5">
        <v>970</v>
      </c>
      <c r="F135" s="14">
        <v>28.4</v>
      </c>
      <c r="G135" s="4" t="s">
        <v>162</v>
      </c>
      <c r="H135" s="4">
        <f t="shared" si="4"/>
        <v>0.70722652375520734</v>
      </c>
      <c r="I135" s="4">
        <f t="shared" si="5"/>
        <v>7.3551558470541567E-2</v>
      </c>
    </row>
    <row r="136" spans="1:9" s="1" customFormat="1" x14ac:dyDescent="0.35">
      <c r="A136" s="15" t="s">
        <v>983</v>
      </c>
      <c r="B136" s="1" t="s">
        <v>182</v>
      </c>
      <c r="C136" s="2" t="s">
        <v>183</v>
      </c>
      <c r="D136" s="2" t="s">
        <v>357</v>
      </c>
      <c r="E136" s="5">
        <v>960</v>
      </c>
      <c r="F136" s="14">
        <v>27.1</v>
      </c>
      <c r="G136" s="4" t="s">
        <v>162</v>
      </c>
      <c r="H136" s="4">
        <f t="shared" si="4"/>
        <v>0.75293092414318963</v>
      </c>
      <c r="I136" s="4">
        <f t="shared" si="5"/>
        <v>7.8304816110891726E-2</v>
      </c>
    </row>
    <row r="137" spans="1:9" s="1" customFormat="1" x14ac:dyDescent="0.35">
      <c r="A137" s="15" t="s">
        <v>983</v>
      </c>
      <c r="B137" s="1" t="s">
        <v>182</v>
      </c>
      <c r="C137" s="2" t="s">
        <v>183</v>
      </c>
      <c r="D137" s="2" t="s">
        <v>357</v>
      </c>
      <c r="E137" s="5">
        <v>1020</v>
      </c>
      <c r="F137" s="14">
        <v>31</v>
      </c>
      <c r="G137" s="4" t="s">
        <v>162</v>
      </c>
      <c r="H137" s="4">
        <f t="shared" si="4"/>
        <v>0.69017169614984397</v>
      </c>
      <c r="I137" s="4">
        <f t="shared" si="5"/>
        <v>7.177785639958377E-2</v>
      </c>
    </row>
    <row r="138" spans="1:9" s="1" customFormat="1" x14ac:dyDescent="0.35">
      <c r="A138" s="15" t="s">
        <v>983</v>
      </c>
      <c r="B138" s="1" t="s">
        <v>182</v>
      </c>
      <c r="C138" s="2" t="s">
        <v>183</v>
      </c>
      <c r="D138" s="2" t="s">
        <v>357</v>
      </c>
      <c r="E138" s="5">
        <v>988</v>
      </c>
      <c r="F138" s="14">
        <v>28.6</v>
      </c>
      <c r="G138" s="4" t="s">
        <v>162</v>
      </c>
      <c r="H138" s="4">
        <f t="shared" si="4"/>
        <v>0.73691735537190073</v>
      </c>
      <c r="I138" s="4">
        <f t="shared" si="5"/>
        <v>7.6639404958677687E-2</v>
      </c>
    </row>
    <row r="139" spans="1:9" s="1" customFormat="1" x14ac:dyDescent="0.35">
      <c r="A139" s="15" t="s">
        <v>983</v>
      </c>
      <c r="B139" s="1" t="s">
        <v>182</v>
      </c>
      <c r="C139" s="2" t="s">
        <v>183</v>
      </c>
      <c r="D139" s="2" t="s">
        <v>357</v>
      </c>
      <c r="E139" s="5">
        <v>961</v>
      </c>
      <c r="F139" s="14">
        <v>27.2</v>
      </c>
      <c r="G139" s="4" t="s">
        <v>162</v>
      </c>
      <c r="H139" s="4">
        <f t="shared" si="4"/>
        <v>0.74974291823232053</v>
      </c>
      <c r="I139" s="4">
        <f t="shared" si="5"/>
        <v>7.7973263496161349E-2</v>
      </c>
    </row>
    <row r="140" spans="1:9" s="1" customFormat="1" x14ac:dyDescent="0.35">
      <c r="A140" s="15" t="s">
        <v>983</v>
      </c>
      <c r="B140" s="1" t="s">
        <v>182</v>
      </c>
      <c r="C140" s="2" t="s">
        <v>183</v>
      </c>
      <c r="D140" s="2" t="s">
        <v>357</v>
      </c>
      <c r="E140" s="5">
        <v>802</v>
      </c>
      <c r="F140" s="14">
        <v>21.8</v>
      </c>
      <c r="G140" s="4" t="s">
        <v>162</v>
      </c>
      <c r="H140" s="4">
        <f t="shared" si="4"/>
        <v>0.67840671029374633</v>
      </c>
      <c r="I140" s="4">
        <f t="shared" si="5"/>
        <v>7.055429787054962E-2</v>
      </c>
    </row>
    <row r="141" spans="1:9" s="1" customFormat="1" x14ac:dyDescent="0.35">
      <c r="A141" s="15" t="s">
        <v>984</v>
      </c>
      <c r="B141" s="1" t="s">
        <v>182</v>
      </c>
      <c r="C141" s="2" t="s">
        <v>183</v>
      </c>
      <c r="D141" s="2" t="s">
        <v>357</v>
      </c>
      <c r="E141" s="5">
        <v>919</v>
      </c>
      <c r="F141" s="14">
        <v>23.6</v>
      </c>
      <c r="G141" s="4" t="s">
        <v>162</v>
      </c>
      <c r="H141" s="4">
        <f t="shared" si="4"/>
        <v>0.87096869501400442</v>
      </c>
      <c r="I141" s="4">
        <f t="shared" si="5"/>
        <v>9.058074428145646E-2</v>
      </c>
    </row>
    <row r="142" spans="1:9" s="1" customFormat="1" x14ac:dyDescent="0.35">
      <c r="A142" s="15" t="s">
        <v>983</v>
      </c>
      <c r="B142" s="1" t="s">
        <v>182</v>
      </c>
      <c r="C142" s="2" t="s">
        <v>183</v>
      </c>
      <c r="D142" s="2" t="s">
        <v>662</v>
      </c>
      <c r="E142" s="5">
        <v>1000</v>
      </c>
      <c r="F142" s="14">
        <v>30.6</v>
      </c>
      <c r="G142" s="4" t="s">
        <v>162</v>
      </c>
      <c r="H142" s="4">
        <f t="shared" si="4"/>
        <v>0.66747832030415633</v>
      </c>
      <c r="I142" s="4">
        <f t="shared" si="5"/>
        <v>6.9417745311632265E-2</v>
      </c>
    </row>
    <row r="143" spans="1:9" s="1" customFormat="1" x14ac:dyDescent="0.35">
      <c r="A143" s="15" t="s">
        <v>983</v>
      </c>
      <c r="B143" s="1" t="s">
        <v>182</v>
      </c>
      <c r="C143" s="2" t="s">
        <v>183</v>
      </c>
      <c r="D143" s="2" t="s">
        <v>663</v>
      </c>
      <c r="E143" s="5">
        <v>936</v>
      </c>
      <c r="F143" s="14">
        <v>22</v>
      </c>
      <c r="G143" s="4" t="s">
        <v>162</v>
      </c>
      <c r="H143" s="4">
        <f t="shared" si="4"/>
        <v>1.0589176859504132</v>
      </c>
      <c r="I143" s="4">
        <f t="shared" si="5"/>
        <v>0.11012743933884296</v>
      </c>
    </row>
    <row r="144" spans="1:9" s="1" customFormat="1" x14ac:dyDescent="0.35">
      <c r="A144" s="15" t="s">
        <v>983</v>
      </c>
      <c r="B144" s="1" t="s">
        <v>182</v>
      </c>
      <c r="C144" s="2" t="s">
        <v>183</v>
      </c>
      <c r="D144" s="2" t="s">
        <v>663</v>
      </c>
      <c r="E144" s="5">
        <v>880</v>
      </c>
      <c r="F144" s="14">
        <v>25.1</v>
      </c>
      <c r="G144" s="4" t="s">
        <v>162</v>
      </c>
      <c r="H144" s="4">
        <f t="shared" si="4"/>
        <v>0.67605276106728462</v>
      </c>
      <c r="I144" s="4">
        <f t="shared" si="5"/>
        <v>7.0309487150997593E-2</v>
      </c>
    </row>
    <row r="145" spans="1:9" s="1" customFormat="1" x14ac:dyDescent="0.35">
      <c r="A145" s="15" t="s">
        <v>983</v>
      </c>
      <c r="B145" s="1" t="s">
        <v>182</v>
      </c>
      <c r="C145" s="2" t="s">
        <v>183</v>
      </c>
      <c r="D145" s="2" t="s">
        <v>663</v>
      </c>
      <c r="E145" s="5">
        <v>770</v>
      </c>
      <c r="F145" s="14">
        <v>27</v>
      </c>
      <c r="G145" s="4" t="s">
        <v>162</v>
      </c>
      <c r="H145" s="4">
        <f t="shared" si="4"/>
        <v>0.39140346364883399</v>
      </c>
      <c r="I145" s="4">
        <f t="shared" si="5"/>
        <v>4.070596021947874E-2</v>
      </c>
    </row>
    <row r="146" spans="1:9" s="1" customFormat="1" x14ac:dyDescent="0.35">
      <c r="A146" s="15" t="s">
        <v>983</v>
      </c>
      <c r="B146" s="1" t="s">
        <v>182</v>
      </c>
      <c r="C146" s="2" t="s">
        <v>183</v>
      </c>
      <c r="D146" s="2" t="s">
        <v>663</v>
      </c>
      <c r="E146" s="5">
        <v>971</v>
      </c>
      <c r="F146" s="14">
        <v>23.3</v>
      </c>
      <c r="G146" s="4" t="s">
        <v>162</v>
      </c>
      <c r="H146" s="4">
        <f t="shared" si="4"/>
        <v>1.0539642135147085</v>
      </c>
      <c r="I146" s="4">
        <f t="shared" si="5"/>
        <v>0.10961227820552967</v>
      </c>
    </row>
    <row r="147" spans="1:9" s="1" customFormat="1" x14ac:dyDescent="0.35">
      <c r="A147" s="15" t="s">
        <v>984</v>
      </c>
      <c r="B147" s="1" t="s">
        <v>182</v>
      </c>
      <c r="C147" s="2" t="s">
        <v>183</v>
      </c>
      <c r="D147" s="2" t="s">
        <v>358</v>
      </c>
      <c r="E147" s="5">
        <v>900</v>
      </c>
      <c r="F147" s="14">
        <v>30</v>
      </c>
      <c r="G147" s="4" t="s">
        <v>162</v>
      </c>
      <c r="H147" s="4">
        <f t="shared" si="4"/>
        <v>0.50624999999999998</v>
      </c>
      <c r="I147" s="4">
        <f t="shared" si="5"/>
        <v>5.2650000000000002E-2</v>
      </c>
    </row>
    <row r="148" spans="1:9" s="1" customFormat="1" x14ac:dyDescent="0.35">
      <c r="A148" s="15" t="s">
        <v>984</v>
      </c>
      <c r="B148" s="1" t="s">
        <v>182</v>
      </c>
      <c r="C148" s="2" t="s">
        <v>183</v>
      </c>
      <c r="D148" s="2" t="s">
        <v>359</v>
      </c>
      <c r="E148" s="5">
        <v>935</v>
      </c>
      <c r="F148" s="14">
        <v>23.8</v>
      </c>
      <c r="G148" s="4" t="s">
        <v>162</v>
      </c>
      <c r="H148" s="4">
        <f t="shared" si="4"/>
        <v>0.90190529336734693</v>
      </c>
      <c r="I148" s="4">
        <f t="shared" si="5"/>
        <v>9.379815051020407E-2</v>
      </c>
    </row>
    <row r="149" spans="1:9" s="1" customFormat="1" x14ac:dyDescent="0.35">
      <c r="A149" s="15" t="s">
        <v>984</v>
      </c>
      <c r="B149" s="1" t="s">
        <v>182</v>
      </c>
      <c r="C149" s="2" t="s">
        <v>183</v>
      </c>
      <c r="D149" s="2" t="s">
        <v>359</v>
      </c>
      <c r="E149" s="5">
        <v>969</v>
      </c>
      <c r="F149" s="14">
        <v>23.2</v>
      </c>
      <c r="G149" s="4" t="s">
        <v>162</v>
      </c>
      <c r="H149" s="4">
        <f t="shared" si="4"/>
        <v>1.0565142977575059</v>
      </c>
      <c r="I149" s="4">
        <f t="shared" si="5"/>
        <v>0.10987748696678061</v>
      </c>
    </row>
    <row r="150" spans="1:9" s="1" customFormat="1" x14ac:dyDescent="0.35">
      <c r="A150" s="15" t="s">
        <v>985</v>
      </c>
      <c r="B150" s="1" t="s">
        <v>182</v>
      </c>
      <c r="C150" s="2" t="s">
        <v>183</v>
      </c>
      <c r="D150" s="2" t="s">
        <v>186</v>
      </c>
      <c r="E150" s="5">
        <v>1020</v>
      </c>
      <c r="F150" s="14">
        <v>29</v>
      </c>
      <c r="G150" s="4" t="s">
        <v>162</v>
      </c>
      <c r="H150" s="4">
        <f t="shared" si="4"/>
        <v>0.78865041617122478</v>
      </c>
      <c r="I150" s="4">
        <f t="shared" si="5"/>
        <v>8.2019643281807372E-2</v>
      </c>
    </row>
    <row r="151" spans="1:9" s="1" customFormat="1" x14ac:dyDescent="0.35">
      <c r="A151" s="15" t="s">
        <v>985</v>
      </c>
      <c r="B151" s="1" t="s">
        <v>182</v>
      </c>
      <c r="C151" s="2" t="s">
        <v>183</v>
      </c>
      <c r="D151" s="2" t="s">
        <v>187</v>
      </c>
      <c r="E151" s="5">
        <v>780</v>
      </c>
      <c r="F151" s="14">
        <v>26</v>
      </c>
      <c r="G151" s="4" t="s">
        <v>162</v>
      </c>
      <c r="H151" s="4">
        <f t="shared" si="4"/>
        <v>0.43874999999999997</v>
      </c>
      <c r="I151" s="4">
        <f t="shared" si="5"/>
        <v>4.5629999999999997E-2</v>
      </c>
    </row>
    <row r="152" spans="1:9" s="1" customFormat="1" x14ac:dyDescent="0.35">
      <c r="A152" s="15" t="s">
        <v>983</v>
      </c>
      <c r="B152" s="1" t="s">
        <v>182</v>
      </c>
      <c r="C152" s="2" t="s">
        <v>183</v>
      </c>
      <c r="D152" s="2" t="s">
        <v>187</v>
      </c>
      <c r="E152" s="5">
        <v>770</v>
      </c>
      <c r="F152" s="14">
        <v>26</v>
      </c>
      <c r="G152" s="4" t="s">
        <v>162</v>
      </c>
      <c r="H152" s="4">
        <f t="shared" si="4"/>
        <v>0.4220904215976331</v>
      </c>
      <c r="I152" s="4">
        <f t="shared" si="5"/>
        <v>4.389740384615385E-2</v>
      </c>
    </row>
    <row r="153" spans="1:9" s="1" customFormat="1" x14ac:dyDescent="0.35">
      <c r="A153" s="15" t="s">
        <v>983</v>
      </c>
      <c r="B153" s="1" t="s">
        <v>182</v>
      </c>
      <c r="C153" s="2" t="s">
        <v>183</v>
      </c>
      <c r="D153" s="2" t="s">
        <v>187</v>
      </c>
      <c r="E153" s="5">
        <v>780</v>
      </c>
      <c r="F153" s="14">
        <v>28</v>
      </c>
      <c r="G153" s="4" t="s">
        <v>162</v>
      </c>
      <c r="H153" s="4">
        <f t="shared" si="4"/>
        <v>0.37830994897959186</v>
      </c>
      <c r="I153" s="4">
        <f t="shared" si="5"/>
        <v>3.9344234693877551E-2</v>
      </c>
    </row>
    <row r="154" spans="1:9" s="1" customFormat="1" x14ac:dyDescent="0.35">
      <c r="A154" s="15" t="s">
        <v>983</v>
      </c>
      <c r="B154" s="1" t="s">
        <v>182</v>
      </c>
      <c r="C154" s="2" t="s">
        <v>183</v>
      </c>
      <c r="D154" s="2" t="s">
        <v>187</v>
      </c>
      <c r="E154" s="5">
        <v>700</v>
      </c>
      <c r="F154" s="14">
        <v>26</v>
      </c>
      <c r="G154" s="4" t="s">
        <v>162</v>
      </c>
      <c r="H154" s="4">
        <f t="shared" si="4"/>
        <v>0.31712278106508873</v>
      </c>
      <c r="I154" s="4">
        <f t="shared" si="5"/>
        <v>3.298076923076923E-2</v>
      </c>
    </row>
    <row r="155" spans="1:9" s="1" customFormat="1" x14ac:dyDescent="0.35">
      <c r="A155" s="15" t="s">
        <v>983</v>
      </c>
      <c r="B155" s="1" t="s">
        <v>182</v>
      </c>
      <c r="C155" s="2" t="s">
        <v>183</v>
      </c>
      <c r="D155" s="2" t="s">
        <v>187</v>
      </c>
      <c r="E155" s="5">
        <v>780</v>
      </c>
      <c r="F155" s="14">
        <v>26</v>
      </c>
      <c r="G155" s="4" t="s">
        <v>162</v>
      </c>
      <c r="H155" s="4">
        <f t="shared" si="4"/>
        <v>0.43874999999999997</v>
      </c>
      <c r="I155" s="4">
        <f t="shared" si="5"/>
        <v>4.5629999999999997E-2</v>
      </c>
    </row>
    <row r="156" spans="1:9" s="1" customFormat="1" x14ac:dyDescent="0.35">
      <c r="A156" s="15" t="s">
        <v>983</v>
      </c>
      <c r="B156" s="1" t="s">
        <v>182</v>
      </c>
      <c r="C156" s="2" t="s">
        <v>183</v>
      </c>
      <c r="D156" s="2" t="s">
        <v>187</v>
      </c>
      <c r="E156" s="5">
        <v>690</v>
      </c>
      <c r="F156" s="14">
        <v>26</v>
      </c>
      <c r="G156" s="4" t="s">
        <v>162</v>
      </c>
      <c r="H156" s="4">
        <f t="shared" si="4"/>
        <v>0.30372503698224851</v>
      </c>
      <c r="I156" s="4">
        <f t="shared" si="5"/>
        <v>3.1587403846153848E-2</v>
      </c>
    </row>
    <row r="157" spans="1:9" s="1" customFormat="1" x14ac:dyDescent="0.35">
      <c r="A157" s="15" t="s">
        <v>983</v>
      </c>
      <c r="B157" s="1" t="s">
        <v>182</v>
      </c>
      <c r="C157" s="2" t="s">
        <v>183</v>
      </c>
      <c r="D157" s="2" t="s">
        <v>187</v>
      </c>
      <c r="E157" s="5">
        <v>700</v>
      </c>
      <c r="F157" s="14">
        <v>29</v>
      </c>
      <c r="G157" s="4" t="s">
        <v>162</v>
      </c>
      <c r="H157" s="4">
        <f t="shared" si="4"/>
        <v>0.25490487514863258</v>
      </c>
      <c r="I157" s="4">
        <f t="shared" si="5"/>
        <v>2.6510107015457789E-2</v>
      </c>
    </row>
    <row r="158" spans="1:9" s="1" customFormat="1" x14ac:dyDescent="0.35">
      <c r="A158" s="15" t="s">
        <v>985</v>
      </c>
      <c r="B158" s="1" t="s">
        <v>182</v>
      </c>
      <c r="C158" s="2" t="s">
        <v>183</v>
      </c>
      <c r="D158" s="2" t="s">
        <v>188</v>
      </c>
      <c r="E158" s="5">
        <v>780</v>
      </c>
      <c r="F158" s="14">
        <v>22</v>
      </c>
      <c r="G158" s="4" t="s">
        <v>162</v>
      </c>
      <c r="H158" s="4">
        <f t="shared" si="4"/>
        <v>0.61279958677685953</v>
      </c>
      <c r="I158" s="4">
        <f t="shared" si="5"/>
        <v>6.3731157024793386E-2</v>
      </c>
    </row>
    <row r="159" spans="1:9" s="1" customFormat="1" x14ac:dyDescent="0.35">
      <c r="A159" s="15" t="s">
        <v>983</v>
      </c>
      <c r="B159" s="1" t="s">
        <v>182</v>
      </c>
      <c r="C159" s="2" t="s">
        <v>183</v>
      </c>
      <c r="D159" s="2" t="s">
        <v>188</v>
      </c>
      <c r="E159" s="5">
        <v>840</v>
      </c>
      <c r="F159" s="14">
        <v>18.5</v>
      </c>
      <c r="G159" s="4" t="s">
        <v>162</v>
      </c>
      <c r="H159" s="4">
        <f t="shared" si="4"/>
        <v>1.0823666910153396</v>
      </c>
      <c r="I159" s="4">
        <f t="shared" si="5"/>
        <v>0.11256613586559533</v>
      </c>
    </row>
    <row r="160" spans="1:9" s="1" customFormat="1" x14ac:dyDescent="0.35">
      <c r="A160" s="15" t="s">
        <v>983</v>
      </c>
      <c r="B160" s="1" t="s">
        <v>182</v>
      </c>
      <c r="C160" s="2" t="s">
        <v>183</v>
      </c>
      <c r="D160" s="2" t="s">
        <v>188</v>
      </c>
      <c r="E160" s="5">
        <v>790</v>
      </c>
      <c r="F160" s="14">
        <v>21</v>
      </c>
      <c r="G160" s="4" t="s">
        <v>162</v>
      </c>
      <c r="H160" s="4">
        <f t="shared" si="4"/>
        <v>0.69875141723356005</v>
      </c>
      <c r="I160" s="4">
        <f t="shared" si="5"/>
        <v>7.2670147392290246E-2</v>
      </c>
    </row>
    <row r="161" spans="1:9" s="1" customFormat="1" x14ac:dyDescent="0.35">
      <c r="A161" s="15" t="s">
        <v>983</v>
      </c>
      <c r="B161" s="1" t="s">
        <v>182</v>
      </c>
      <c r="C161" s="2" t="s">
        <v>183</v>
      </c>
      <c r="D161" s="2" t="s">
        <v>188</v>
      </c>
      <c r="E161" s="5">
        <v>780</v>
      </c>
      <c r="F161" s="14">
        <v>22</v>
      </c>
      <c r="G161" s="4" t="s">
        <v>162</v>
      </c>
      <c r="H161" s="4">
        <f t="shared" si="4"/>
        <v>0.61279958677685953</v>
      </c>
      <c r="I161" s="4">
        <f t="shared" si="5"/>
        <v>6.3731157024793386E-2</v>
      </c>
    </row>
    <row r="162" spans="1:9" s="1" customFormat="1" x14ac:dyDescent="0.35">
      <c r="A162" s="15" t="s">
        <v>983</v>
      </c>
      <c r="B162" s="1" t="s">
        <v>182</v>
      </c>
      <c r="C162" s="2" t="s">
        <v>183</v>
      </c>
      <c r="D162" s="2" t="s">
        <v>188</v>
      </c>
      <c r="E162" s="5">
        <v>908</v>
      </c>
      <c r="F162" s="14">
        <v>20.8</v>
      </c>
      <c r="G162" s="4" t="s">
        <v>162</v>
      </c>
      <c r="H162" s="4">
        <f t="shared" si="4"/>
        <v>1.0814610761834318</v>
      </c>
      <c r="I162" s="4">
        <f t="shared" si="5"/>
        <v>0.11247195192307691</v>
      </c>
    </row>
    <row r="163" spans="1:9" s="1" customFormat="1" x14ac:dyDescent="0.35">
      <c r="A163" s="15" t="s">
        <v>983</v>
      </c>
      <c r="B163" s="1" t="s">
        <v>182</v>
      </c>
      <c r="C163" s="2" t="s">
        <v>183</v>
      </c>
      <c r="D163" s="2" t="s">
        <v>188</v>
      </c>
      <c r="E163" s="5">
        <v>780</v>
      </c>
      <c r="F163" s="14">
        <v>23</v>
      </c>
      <c r="G163" s="4" t="s">
        <v>162</v>
      </c>
      <c r="H163" s="4">
        <f t="shared" si="4"/>
        <v>0.56067107750472589</v>
      </c>
      <c r="I163" s="4">
        <f t="shared" si="5"/>
        <v>5.8309792060491493E-2</v>
      </c>
    </row>
    <row r="164" spans="1:9" s="1" customFormat="1" x14ac:dyDescent="0.35">
      <c r="A164" s="15" t="s">
        <v>983</v>
      </c>
      <c r="B164" s="1" t="s">
        <v>182</v>
      </c>
      <c r="C164" s="2" t="s">
        <v>183</v>
      </c>
      <c r="D164" s="2" t="s">
        <v>188</v>
      </c>
      <c r="E164" s="5">
        <v>750</v>
      </c>
      <c r="F164" s="14">
        <v>19</v>
      </c>
      <c r="G164" s="4" t="s">
        <v>162</v>
      </c>
      <c r="H164" s="4">
        <f t="shared" si="4"/>
        <v>0.73039300554016617</v>
      </c>
      <c r="I164" s="4">
        <f t="shared" si="5"/>
        <v>7.5960872576177285E-2</v>
      </c>
    </row>
    <row r="165" spans="1:9" s="1" customFormat="1" x14ac:dyDescent="0.35">
      <c r="A165" s="15" t="s">
        <v>983</v>
      </c>
      <c r="B165" s="1" t="s">
        <v>182</v>
      </c>
      <c r="C165" s="2" t="s">
        <v>183</v>
      </c>
      <c r="D165" s="2" t="s">
        <v>188</v>
      </c>
      <c r="E165" s="5">
        <v>708</v>
      </c>
      <c r="F165" s="14">
        <v>20.399999999999999</v>
      </c>
      <c r="G165" s="4" t="s">
        <v>162</v>
      </c>
      <c r="H165" s="4">
        <f t="shared" si="4"/>
        <v>0.53299048442906571</v>
      </c>
      <c r="I165" s="4">
        <f t="shared" si="5"/>
        <v>5.5431010380622835E-2</v>
      </c>
    </row>
    <row r="166" spans="1:9" s="1" customFormat="1" x14ac:dyDescent="0.35">
      <c r="A166" s="15" t="s">
        <v>983</v>
      </c>
      <c r="B166" s="1" t="s">
        <v>182</v>
      </c>
      <c r="C166" s="2" t="s">
        <v>183</v>
      </c>
      <c r="D166" s="2" t="s">
        <v>188</v>
      </c>
      <c r="E166" s="5">
        <v>740</v>
      </c>
      <c r="F166" s="14">
        <v>25.4</v>
      </c>
      <c r="G166" s="4" t="s">
        <v>162</v>
      </c>
      <c r="H166" s="4">
        <f t="shared" si="4"/>
        <v>0.39256153512307029</v>
      </c>
      <c r="I166" s="4">
        <f t="shared" si="5"/>
        <v>4.0826399652799307E-2</v>
      </c>
    </row>
    <row r="167" spans="1:9" s="1" customFormat="1" x14ac:dyDescent="0.35">
      <c r="A167" s="15" t="s">
        <v>983</v>
      </c>
      <c r="B167" s="1" t="s">
        <v>182</v>
      </c>
      <c r="C167" s="2" t="s">
        <v>183</v>
      </c>
      <c r="D167" s="2" t="s">
        <v>188</v>
      </c>
      <c r="E167" s="5">
        <v>740</v>
      </c>
      <c r="F167" s="14">
        <v>24</v>
      </c>
      <c r="G167" s="4" t="s">
        <v>162</v>
      </c>
      <c r="H167" s="4">
        <f t="shared" si="4"/>
        <v>0.43969618055555554</v>
      </c>
      <c r="I167" s="4">
        <f t="shared" si="5"/>
        <v>4.5728402777777774E-2</v>
      </c>
    </row>
    <row r="168" spans="1:9" s="1" customFormat="1" x14ac:dyDescent="0.35">
      <c r="A168" s="15" t="s">
        <v>983</v>
      </c>
      <c r="B168" s="1" t="s">
        <v>182</v>
      </c>
      <c r="C168" s="2" t="s">
        <v>183</v>
      </c>
      <c r="D168" s="2" t="s">
        <v>188</v>
      </c>
      <c r="E168" s="5">
        <v>650</v>
      </c>
      <c r="F168" s="14">
        <v>18</v>
      </c>
      <c r="G168" s="4" t="s">
        <v>162</v>
      </c>
      <c r="H168" s="4">
        <f t="shared" si="4"/>
        <v>0.52975501543209869</v>
      </c>
      <c r="I168" s="4">
        <f t="shared" si="5"/>
        <v>5.5094521604938274E-2</v>
      </c>
    </row>
    <row r="169" spans="1:9" s="1" customFormat="1" x14ac:dyDescent="0.35">
      <c r="A169" s="15" t="s">
        <v>983</v>
      </c>
      <c r="B169" s="1" t="s">
        <v>182</v>
      </c>
      <c r="C169" s="2" t="s">
        <v>183</v>
      </c>
      <c r="D169" s="2" t="s">
        <v>188</v>
      </c>
      <c r="E169" s="5">
        <v>780</v>
      </c>
      <c r="F169" s="14">
        <v>27.6</v>
      </c>
      <c r="G169" s="4" t="s">
        <v>162</v>
      </c>
      <c r="H169" s="4">
        <f t="shared" si="4"/>
        <v>0.38935491493383734</v>
      </c>
      <c r="I169" s="4">
        <f t="shared" si="5"/>
        <v>4.0492911153119086E-2</v>
      </c>
    </row>
    <row r="170" spans="1:9" s="1" customFormat="1" x14ac:dyDescent="0.35">
      <c r="A170" s="15" t="s">
        <v>983</v>
      </c>
      <c r="B170" s="1" t="s">
        <v>182</v>
      </c>
      <c r="C170" s="2" t="s">
        <v>183</v>
      </c>
      <c r="D170" s="2" t="s">
        <v>188</v>
      </c>
      <c r="E170" s="5">
        <v>760</v>
      </c>
      <c r="F170" s="14">
        <v>25</v>
      </c>
      <c r="G170" s="4" t="s">
        <v>162</v>
      </c>
      <c r="H170" s="4">
        <f t="shared" si="4"/>
        <v>0.43897599999999998</v>
      </c>
      <c r="I170" s="4">
        <f t="shared" si="5"/>
        <v>4.5653504000000004E-2</v>
      </c>
    </row>
    <row r="171" spans="1:9" s="1" customFormat="1" x14ac:dyDescent="0.35">
      <c r="A171" s="15" t="s">
        <v>983</v>
      </c>
      <c r="B171" s="1" t="s">
        <v>182</v>
      </c>
      <c r="C171" s="2" t="s">
        <v>183</v>
      </c>
      <c r="D171" s="2" t="s">
        <v>188</v>
      </c>
      <c r="E171" s="5">
        <v>726</v>
      </c>
      <c r="F171" s="14">
        <v>21.6</v>
      </c>
      <c r="G171" s="4" t="s">
        <v>162</v>
      </c>
      <c r="H171" s="4">
        <f t="shared" si="4"/>
        <v>0.51260445601851845</v>
      </c>
      <c r="I171" s="4">
        <f t="shared" si="5"/>
        <v>5.331086342592592E-2</v>
      </c>
    </row>
    <row r="172" spans="1:9" s="1" customFormat="1" x14ac:dyDescent="0.35">
      <c r="A172" s="15" t="s">
        <v>984</v>
      </c>
      <c r="B172" s="1" t="s">
        <v>182</v>
      </c>
      <c r="C172" s="2" t="s">
        <v>183</v>
      </c>
      <c r="D172" s="2" t="s">
        <v>360</v>
      </c>
      <c r="E172" s="5">
        <v>1013</v>
      </c>
      <c r="F172" s="14">
        <v>27.4</v>
      </c>
      <c r="G172" s="4" t="s">
        <v>162</v>
      </c>
      <c r="H172" s="4">
        <f t="shared" si="4"/>
        <v>0.86538074501172157</v>
      </c>
      <c r="I172" s="4">
        <f t="shared" si="5"/>
        <v>8.9999597481219037E-2</v>
      </c>
    </row>
    <row r="173" spans="1:9" s="1" customFormat="1" x14ac:dyDescent="0.35">
      <c r="A173" s="15" t="s">
        <v>983</v>
      </c>
      <c r="B173" s="1" t="s">
        <v>182</v>
      </c>
      <c r="C173" s="2" t="s">
        <v>183</v>
      </c>
      <c r="D173" s="2" t="s">
        <v>664</v>
      </c>
      <c r="E173" s="5">
        <v>1112</v>
      </c>
      <c r="F173" s="14">
        <v>18.8</v>
      </c>
      <c r="G173" s="4" t="s">
        <v>162</v>
      </c>
      <c r="H173" s="4">
        <f t="shared" si="4"/>
        <v>2.431524671797193</v>
      </c>
      <c r="I173" s="4">
        <f t="shared" si="5"/>
        <v>0.25287856586690804</v>
      </c>
    </row>
    <row r="174" spans="1:9" s="1" customFormat="1" x14ac:dyDescent="0.35">
      <c r="A174" s="15" t="s">
        <v>983</v>
      </c>
      <c r="B174" s="1" t="s">
        <v>182</v>
      </c>
      <c r="C174" s="2" t="s">
        <v>183</v>
      </c>
      <c r="D174" s="2" t="s">
        <v>665</v>
      </c>
      <c r="E174" s="5">
        <v>860</v>
      </c>
      <c r="F174" s="14">
        <v>28</v>
      </c>
      <c r="G174" s="4" t="s">
        <v>162</v>
      </c>
      <c r="H174" s="4">
        <f t="shared" si="4"/>
        <v>0.50705994897959183</v>
      </c>
      <c r="I174" s="4">
        <f t="shared" si="5"/>
        <v>5.2734234693877551E-2</v>
      </c>
    </row>
    <row r="175" spans="1:9" s="1" customFormat="1" x14ac:dyDescent="0.35">
      <c r="A175" s="15" t="s">
        <v>983</v>
      </c>
      <c r="B175" s="1" t="s">
        <v>182</v>
      </c>
      <c r="C175" s="2" t="s">
        <v>183</v>
      </c>
      <c r="D175" s="2" t="s">
        <v>135</v>
      </c>
      <c r="E175" s="5">
        <v>300</v>
      </c>
      <c r="F175" s="14">
        <v>17.600000000000001</v>
      </c>
      <c r="G175" s="4" t="s">
        <v>137</v>
      </c>
      <c r="H175" s="4">
        <f t="shared" si="4"/>
        <v>5.4477660123966931E-2</v>
      </c>
      <c r="I175" s="4">
        <f t="shared" si="5"/>
        <v>5.6656766528925609E-3</v>
      </c>
    </row>
    <row r="176" spans="1:9" s="1" customFormat="1" x14ac:dyDescent="0.35">
      <c r="A176" s="15" t="s">
        <v>983</v>
      </c>
      <c r="B176" s="1" t="s">
        <v>182</v>
      </c>
      <c r="C176" s="2" t="s">
        <v>183</v>
      </c>
      <c r="D176" s="2" t="s">
        <v>644</v>
      </c>
      <c r="E176" s="5">
        <v>620</v>
      </c>
      <c r="F176" s="14">
        <v>34</v>
      </c>
      <c r="G176" s="4" t="s">
        <v>137</v>
      </c>
      <c r="H176" s="4">
        <f t="shared" si="4"/>
        <v>0.1288538062283737</v>
      </c>
      <c r="I176" s="4">
        <f t="shared" si="5"/>
        <v>1.3400795847750864E-2</v>
      </c>
    </row>
    <row r="177" spans="1:9" s="1" customFormat="1" x14ac:dyDescent="0.35">
      <c r="A177" s="15" t="s">
        <v>983</v>
      </c>
      <c r="B177" s="1" t="s">
        <v>182</v>
      </c>
      <c r="C177" s="2" t="s">
        <v>183</v>
      </c>
      <c r="D177" s="2" t="s">
        <v>357</v>
      </c>
      <c r="E177" s="5">
        <v>369</v>
      </c>
      <c r="F177" s="14">
        <v>23.3</v>
      </c>
      <c r="G177" s="4" t="s">
        <v>137</v>
      </c>
      <c r="H177" s="4">
        <f t="shared" si="4"/>
        <v>5.7842529103501628E-2</v>
      </c>
      <c r="I177" s="4">
        <f t="shared" si="5"/>
        <v>6.0156230267641693E-3</v>
      </c>
    </row>
    <row r="178" spans="1:9" s="1" customFormat="1" x14ac:dyDescent="0.35">
      <c r="A178" s="15" t="s">
        <v>983</v>
      </c>
      <c r="B178" s="1" t="s">
        <v>182</v>
      </c>
      <c r="C178" s="2" t="s">
        <v>183</v>
      </c>
      <c r="D178" s="2" t="s">
        <v>665</v>
      </c>
      <c r="E178" s="5">
        <v>350</v>
      </c>
      <c r="F178" s="14">
        <v>19</v>
      </c>
      <c r="G178" s="4" t="s">
        <v>137</v>
      </c>
      <c r="H178" s="4">
        <f t="shared" si="4"/>
        <v>7.4229570637119116E-2</v>
      </c>
      <c r="I178" s="4">
        <f t="shared" si="5"/>
        <v>7.7198753462603886E-3</v>
      </c>
    </row>
    <row r="179" spans="1:9" s="1" customFormat="1" x14ac:dyDescent="0.35">
      <c r="A179" s="15" t="s">
        <v>983</v>
      </c>
      <c r="B179" s="1" t="s">
        <v>182</v>
      </c>
      <c r="C179" s="2" t="s">
        <v>183</v>
      </c>
      <c r="D179" s="2" t="s">
        <v>135</v>
      </c>
      <c r="E179" s="5">
        <v>570</v>
      </c>
      <c r="F179" s="14">
        <v>20.7</v>
      </c>
      <c r="G179" s="4" t="s">
        <v>616</v>
      </c>
      <c r="H179" s="4">
        <f t="shared" si="4"/>
        <v>0.27012444864524265</v>
      </c>
      <c r="I179" s="4">
        <f t="shared" si="5"/>
        <v>2.8092942659105235E-2</v>
      </c>
    </row>
    <row r="180" spans="1:9" s="1" customFormat="1" x14ac:dyDescent="0.35">
      <c r="A180" s="15" t="s">
        <v>983</v>
      </c>
      <c r="B180" s="1" t="s">
        <v>182</v>
      </c>
      <c r="C180" s="2" t="s">
        <v>183</v>
      </c>
      <c r="D180" s="2" t="s">
        <v>644</v>
      </c>
      <c r="E180" s="5">
        <v>800</v>
      </c>
      <c r="F180" s="14">
        <v>40</v>
      </c>
      <c r="G180" s="4" t="s">
        <v>616</v>
      </c>
      <c r="H180" s="4">
        <f t="shared" si="4"/>
        <v>0.2</v>
      </c>
      <c r="I180" s="4">
        <f t="shared" si="5"/>
        <v>2.0799999999999999E-2</v>
      </c>
    </row>
    <row r="181" spans="1:9" s="1" customFormat="1" x14ac:dyDescent="0.35">
      <c r="A181" s="15" t="s">
        <v>983</v>
      </c>
      <c r="B181" s="1" t="s">
        <v>182</v>
      </c>
      <c r="C181" s="2" t="s">
        <v>183</v>
      </c>
      <c r="D181" s="2" t="s">
        <v>659</v>
      </c>
      <c r="E181" s="5">
        <v>634</v>
      </c>
      <c r="F181" s="14">
        <v>30.5</v>
      </c>
      <c r="G181" s="4" t="s">
        <v>616</v>
      </c>
      <c r="H181" s="4">
        <f t="shared" si="4"/>
        <v>0.17121748454716476</v>
      </c>
      <c r="I181" s="4">
        <f t="shared" si="5"/>
        <v>1.7806618392905132E-2</v>
      </c>
    </row>
    <row r="182" spans="1:9" s="1" customFormat="1" x14ac:dyDescent="0.35">
      <c r="A182" s="15" t="s">
        <v>983</v>
      </c>
      <c r="B182" s="1" t="s">
        <v>182</v>
      </c>
      <c r="C182" s="2" t="s">
        <v>183</v>
      </c>
      <c r="D182" s="2" t="s">
        <v>357</v>
      </c>
      <c r="E182" s="5">
        <v>548</v>
      </c>
      <c r="F182" s="14">
        <v>23.8</v>
      </c>
      <c r="G182" s="4" t="s">
        <v>616</v>
      </c>
      <c r="H182" s="4">
        <f t="shared" si="4"/>
        <v>0.18157990254925499</v>
      </c>
      <c r="I182" s="4">
        <f t="shared" si="5"/>
        <v>1.8884309865122517E-2</v>
      </c>
    </row>
    <row r="183" spans="1:9" s="1" customFormat="1" x14ac:dyDescent="0.35">
      <c r="A183" s="15" t="s">
        <v>983</v>
      </c>
      <c r="B183" s="1" t="s">
        <v>182</v>
      </c>
      <c r="C183" s="2" t="s">
        <v>183</v>
      </c>
      <c r="D183" s="2" t="s">
        <v>665</v>
      </c>
      <c r="E183" s="5">
        <v>526</v>
      </c>
      <c r="F183" s="14">
        <v>25</v>
      </c>
      <c r="G183" s="4" t="s">
        <v>616</v>
      </c>
      <c r="H183" s="4">
        <f t="shared" si="4"/>
        <v>0.145531576</v>
      </c>
      <c r="I183" s="4">
        <f t="shared" si="5"/>
        <v>1.5135283903999997E-2</v>
      </c>
    </row>
    <row r="184" spans="1:9" s="1" customFormat="1" x14ac:dyDescent="0.35">
      <c r="A184" s="15" t="s">
        <v>983</v>
      </c>
      <c r="B184" s="1" t="s">
        <v>182</v>
      </c>
      <c r="C184" s="2" t="s">
        <v>183</v>
      </c>
      <c r="D184" s="2" t="s">
        <v>644</v>
      </c>
      <c r="E184" s="5">
        <v>960</v>
      </c>
      <c r="F184" s="14">
        <v>42</v>
      </c>
      <c r="G184" s="4" t="s">
        <v>617</v>
      </c>
      <c r="H184" s="4">
        <f t="shared" si="4"/>
        <v>0.31346938775510202</v>
      </c>
      <c r="I184" s="4">
        <f t="shared" si="5"/>
        <v>3.2600816326530613E-2</v>
      </c>
    </row>
    <row r="185" spans="1:9" s="1" customFormat="1" x14ac:dyDescent="0.35">
      <c r="A185" s="15" t="s">
        <v>983</v>
      </c>
      <c r="B185" s="1" t="s">
        <v>182</v>
      </c>
      <c r="C185" s="2" t="s">
        <v>183</v>
      </c>
      <c r="D185" s="2" t="s">
        <v>656</v>
      </c>
      <c r="E185" s="5">
        <v>780</v>
      </c>
      <c r="F185" s="14">
        <v>23</v>
      </c>
      <c r="G185" s="4" t="s">
        <v>617</v>
      </c>
      <c r="H185" s="4">
        <f t="shared" si="4"/>
        <v>0.56067107750472589</v>
      </c>
      <c r="I185" s="4">
        <f t="shared" si="5"/>
        <v>5.8309792060491493E-2</v>
      </c>
    </row>
    <row r="186" spans="1:9" s="1" customFormat="1" x14ac:dyDescent="0.35">
      <c r="A186" s="15" t="s">
        <v>983</v>
      </c>
      <c r="B186" s="1" t="s">
        <v>182</v>
      </c>
      <c r="C186" s="2" t="s">
        <v>183</v>
      </c>
      <c r="D186" s="2" t="s">
        <v>659</v>
      </c>
      <c r="E186" s="5">
        <v>1025</v>
      </c>
      <c r="F186" s="14">
        <v>24.5</v>
      </c>
      <c r="G186" s="4" t="s">
        <v>617</v>
      </c>
      <c r="H186" s="4">
        <f t="shared" si="4"/>
        <v>1.1212938619325281</v>
      </c>
      <c r="I186" s="4">
        <f t="shared" si="5"/>
        <v>0.11661456164098292</v>
      </c>
    </row>
    <row r="187" spans="1:9" s="1" customFormat="1" x14ac:dyDescent="0.35">
      <c r="A187" s="15" t="s">
        <v>983</v>
      </c>
      <c r="B187" s="1" t="s">
        <v>182</v>
      </c>
      <c r="C187" s="2" t="s">
        <v>183</v>
      </c>
      <c r="D187" s="2" t="s">
        <v>357</v>
      </c>
      <c r="E187" s="5">
        <v>731</v>
      </c>
      <c r="F187" s="14">
        <v>25</v>
      </c>
      <c r="G187" s="4" t="s">
        <v>617</v>
      </c>
      <c r="H187" s="4">
        <f t="shared" si="4"/>
        <v>0.39061789099999999</v>
      </c>
      <c r="I187" s="4">
        <f t="shared" si="5"/>
        <v>4.0624260663999996E-2</v>
      </c>
    </row>
    <row r="188" spans="1:9" s="1" customFormat="1" x14ac:dyDescent="0.35">
      <c r="A188" s="15" t="s">
        <v>983</v>
      </c>
      <c r="B188" s="1" t="s">
        <v>182</v>
      </c>
      <c r="C188" s="2" t="s">
        <v>183</v>
      </c>
      <c r="D188" s="2" t="s">
        <v>665</v>
      </c>
      <c r="E188" s="5">
        <v>779</v>
      </c>
      <c r="F188" s="14">
        <v>27</v>
      </c>
      <c r="G188" s="4" t="s">
        <v>617</v>
      </c>
      <c r="H188" s="4">
        <f t="shared" si="4"/>
        <v>0.40528904235253771</v>
      </c>
      <c r="I188" s="4">
        <f t="shared" si="5"/>
        <v>4.215006040466393E-2</v>
      </c>
    </row>
    <row r="189" spans="1:9" s="1" customFormat="1" x14ac:dyDescent="0.35">
      <c r="A189" s="15" t="s">
        <v>983</v>
      </c>
      <c r="B189" s="1" t="s">
        <v>182</v>
      </c>
      <c r="C189" s="2" t="s">
        <v>183</v>
      </c>
      <c r="D189" s="2" t="s">
        <v>135</v>
      </c>
      <c r="E189" s="5">
        <v>670</v>
      </c>
      <c r="F189" s="14">
        <v>23.5</v>
      </c>
      <c r="G189" s="4" t="s">
        <v>628</v>
      </c>
      <c r="H189" s="4">
        <f t="shared" si="4"/>
        <v>0.340383657763694</v>
      </c>
      <c r="I189" s="4">
        <f t="shared" si="5"/>
        <v>3.5399900407424176E-2</v>
      </c>
    </row>
    <row r="190" spans="1:9" s="1" customFormat="1" x14ac:dyDescent="0.35">
      <c r="A190" s="15" t="s">
        <v>983</v>
      </c>
      <c r="B190" s="1" t="s">
        <v>182</v>
      </c>
      <c r="C190" s="2" t="s">
        <v>183</v>
      </c>
      <c r="D190" s="2" t="s">
        <v>661</v>
      </c>
      <c r="E190" s="5">
        <v>913</v>
      </c>
      <c r="F190" s="14">
        <v>19.8</v>
      </c>
      <c r="G190" s="4" t="s">
        <v>628</v>
      </c>
      <c r="H190" s="4">
        <f t="shared" si="4"/>
        <v>1.2132826003086419</v>
      </c>
      <c r="I190" s="4">
        <f t="shared" si="5"/>
        <v>0.12618139043209875</v>
      </c>
    </row>
    <row r="191" spans="1:9" s="1" customFormat="1" x14ac:dyDescent="0.35">
      <c r="A191" s="15" t="s">
        <v>983</v>
      </c>
      <c r="B191" s="1" t="s">
        <v>182</v>
      </c>
      <c r="C191" s="2" t="s">
        <v>183</v>
      </c>
      <c r="D191" s="2" t="s">
        <v>135</v>
      </c>
      <c r="E191" s="5">
        <v>570</v>
      </c>
      <c r="F191" s="14">
        <v>19.100000000000001</v>
      </c>
      <c r="G191" s="4" t="s">
        <v>629</v>
      </c>
      <c r="H191" s="4">
        <f t="shared" si="4"/>
        <v>0.31727645897864637</v>
      </c>
      <c r="I191" s="4">
        <f t="shared" si="5"/>
        <v>3.2996751733779223E-2</v>
      </c>
    </row>
    <row r="192" spans="1:9" s="1" customFormat="1" x14ac:dyDescent="0.35">
      <c r="A192" s="15" t="s">
        <v>983</v>
      </c>
      <c r="B192" s="1" t="s">
        <v>182</v>
      </c>
      <c r="C192" s="2" t="s">
        <v>183</v>
      </c>
      <c r="D192" s="2" t="s">
        <v>661</v>
      </c>
      <c r="E192" s="5">
        <v>862</v>
      </c>
      <c r="F192" s="14">
        <v>22.9</v>
      </c>
      <c r="G192" s="4" t="s">
        <v>629</v>
      </c>
      <c r="H192" s="4">
        <f t="shared" si="4"/>
        <v>0.76336255029461686</v>
      </c>
      <c r="I192" s="4">
        <f t="shared" si="5"/>
        <v>7.9389705230640151E-2</v>
      </c>
    </row>
    <row r="193" spans="1:9" s="1" customFormat="1" x14ac:dyDescent="0.35">
      <c r="A193" s="15" t="s">
        <v>983</v>
      </c>
      <c r="B193" s="1" t="s">
        <v>182</v>
      </c>
      <c r="C193" s="2" t="s">
        <v>666</v>
      </c>
      <c r="D193" s="2" t="s">
        <v>667</v>
      </c>
      <c r="E193" s="5">
        <v>786</v>
      </c>
      <c r="F193" s="14">
        <v>31.1</v>
      </c>
      <c r="G193" s="4" t="s">
        <v>108</v>
      </c>
      <c r="H193" s="4">
        <f t="shared" si="4"/>
        <v>0.31378116954952906</v>
      </c>
      <c r="I193" s="4">
        <f t="shared" si="5"/>
        <v>3.2633241633151018E-2</v>
      </c>
    </row>
    <row r="194" spans="1:9" s="1" customFormat="1" x14ac:dyDescent="0.35">
      <c r="A194" s="15" t="s">
        <v>983</v>
      </c>
      <c r="B194" s="1" t="s">
        <v>182</v>
      </c>
      <c r="C194" s="2" t="s">
        <v>666</v>
      </c>
      <c r="D194" s="2" t="s">
        <v>670</v>
      </c>
      <c r="E194" s="5">
        <v>670</v>
      </c>
      <c r="F194" s="14">
        <v>33</v>
      </c>
      <c r="G194" s="4" t="s">
        <v>108</v>
      </c>
      <c r="H194" s="4">
        <f t="shared" ref="H194:H236" si="6">(E194^3/F194^2)/(1.6*10^6)</f>
        <v>0.17261421028466484</v>
      </c>
      <c r="I194" s="4">
        <f t="shared" ref="I194:I236" si="7">(0.104*E194^3/F194^2)/(1.6*10^6)</f>
        <v>1.7951877869605143E-2</v>
      </c>
    </row>
    <row r="195" spans="1:9" s="1" customFormat="1" x14ac:dyDescent="0.35">
      <c r="A195" s="15" t="s">
        <v>983</v>
      </c>
      <c r="B195" s="1" t="s">
        <v>182</v>
      </c>
      <c r="C195" s="2" t="s">
        <v>666</v>
      </c>
      <c r="D195" s="2" t="s">
        <v>670</v>
      </c>
      <c r="E195" s="5">
        <v>650</v>
      </c>
      <c r="F195" s="14">
        <v>25</v>
      </c>
      <c r="G195" s="4" t="s">
        <v>108</v>
      </c>
      <c r="H195" s="4">
        <f t="shared" si="6"/>
        <v>0.27462500000000001</v>
      </c>
      <c r="I195" s="4">
        <f t="shared" si="7"/>
        <v>2.8561E-2</v>
      </c>
    </row>
    <row r="196" spans="1:9" s="1" customFormat="1" x14ac:dyDescent="0.35">
      <c r="A196" s="15" t="s">
        <v>983</v>
      </c>
      <c r="B196" s="1" t="s">
        <v>182</v>
      </c>
      <c r="C196" s="2" t="s">
        <v>666</v>
      </c>
      <c r="D196" s="2" t="s">
        <v>672</v>
      </c>
      <c r="E196" s="5">
        <v>915</v>
      </c>
      <c r="F196" s="14">
        <v>45</v>
      </c>
      <c r="G196" s="4" t="s">
        <v>108</v>
      </c>
      <c r="H196" s="4">
        <f t="shared" si="6"/>
        <v>0.23643854166666667</v>
      </c>
      <c r="I196" s="4">
        <f t="shared" si="7"/>
        <v>2.4589608333333336E-2</v>
      </c>
    </row>
    <row r="197" spans="1:9" s="1" customFormat="1" x14ac:dyDescent="0.35">
      <c r="A197" s="15" t="s">
        <v>983</v>
      </c>
      <c r="B197" s="1" t="s">
        <v>182</v>
      </c>
      <c r="C197" s="2" t="s">
        <v>673</v>
      </c>
      <c r="D197" s="2" t="s">
        <v>674</v>
      </c>
      <c r="E197" s="5">
        <v>640</v>
      </c>
      <c r="F197" s="14">
        <v>40</v>
      </c>
      <c r="G197" s="4" t="s">
        <v>108</v>
      </c>
      <c r="H197" s="4">
        <f t="shared" si="6"/>
        <v>0.1024</v>
      </c>
      <c r="I197" s="4">
        <f t="shared" si="7"/>
        <v>1.06496E-2</v>
      </c>
    </row>
    <row r="198" spans="1:9" s="1" customFormat="1" x14ac:dyDescent="0.35">
      <c r="A198" s="15" t="s">
        <v>983</v>
      </c>
      <c r="B198" s="1" t="s">
        <v>182</v>
      </c>
      <c r="C198" s="2" t="s">
        <v>673</v>
      </c>
      <c r="D198" s="2" t="s">
        <v>678</v>
      </c>
      <c r="E198" s="5">
        <v>700</v>
      </c>
      <c r="F198" s="14">
        <v>32</v>
      </c>
      <c r="G198" s="4" t="s">
        <v>108</v>
      </c>
      <c r="H198" s="4">
        <f t="shared" si="6"/>
        <v>0.2093505859375</v>
      </c>
      <c r="I198" s="4">
        <f t="shared" si="7"/>
        <v>2.1772460937500002E-2</v>
      </c>
    </row>
    <row r="199" spans="1:9" s="1" customFormat="1" x14ac:dyDescent="0.35">
      <c r="A199" s="15" t="s">
        <v>983</v>
      </c>
      <c r="B199" s="1" t="s">
        <v>182</v>
      </c>
      <c r="C199" s="2" t="s">
        <v>673</v>
      </c>
      <c r="D199" s="2" t="s">
        <v>680</v>
      </c>
      <c r="E199" s="5">
        <v>610</v>
      </c>
      <c r="F199" s="14">
        <v>34</v>
      </c>
      <c r="G199" s="4" t="s">
        <v>108</v>
      </c>
      <c r="H199" s="4">
        <f t="shared" si="6"/>
        <v>0.12271896626297578</v>
      </c>
      <c r="I199" s="4">
        <f t="shared" si="7"/>
        <v>1.2762772491349481E-2</v>
      </c>
    </row>
    <row r="200" spans="1:9" s="1" customFormat="1" x14ac:dyDescent="0.35">
      <c r="A200" s="15" t="s">
        <v>983</v>
      </c>
      <c r="B200" s="1" t="s">
        <v>182</v>
      </c>
      <c r="C200" s="2" t="s">
        <v>673</v>
      </c>
      <c r="D200" s="2" t="s">
        <v>680</v>
      </c>
      <c r="E200" s="5">
        <v>530</v>
      </c>
      <c r="F200" s="14">
        <v>36</v>
      </c>
      <c r="G200" s="4" t="s">
        <v>108</v>
      </c>
      <c r="H200" s="4">
        <f t="shared" si="6"/>
        <v>7.1796392746913573E-2</v>
      </c>
      <c r="I200" s="4">
        <f t="shared" si="7"/>
        <v>7.4668248456790124E-3</v>
      </c>
    </row>
    <row r="201" spans="1:9" s="1" customFormat="1" x14ac:dyDescent="0.35">
      <c r="A201" s="15" t="s">
        <v>983</v>
      </c>
      <c r="B201" s="1" t="s">
        <v>182</v>
      </c>
      <c r="C201" s="2" t="s">
        <v>673</v>
      </c>
      <c r="D201" s="2" t="s">
        <v>681</v>
      </c>
      <c r="E201" s="5">
        <v>560</v>
      </c>
      <c r="F201" s="14">
        <v>30.4</v>
      </c>
      <c r="G201" s="4" t="s">
        <v>108</v>
      </c>
      <c r="H201" s="4">
        <f t="shared" si="6"/>
        <v>0.11876731301939059</v>
      </c>
      <c r="I201" s="4">
        <f t="shared" si="7"/>
        <v>1.235180055401662E-2</v>
      </c>
    </row>
    <row r="202" spans="1:9" s="1" customFormat="1" x14ac:dyDescent="0.35">
      <c r="A202" s="15" t="s">
        <v>983</v>
      </c>
      <c r="B202" s="1" t="s">
        <v>182</v>
      </c>
      <c r="C202" s="2" t="s">
        <v>673</v>
      </c>
      <c r="D202" s="2" t="s">
        <v>681</v>
      </c>
      <c r="E202" s="5">
        <v>610</v>
      </c>
      <c r="F202" s="14">
        <v>35.700000000000003</v>
      </c>
      <c r="G202" s="4" t="s">
        <v>108</v>
      </c>
      <c r="H202" s="4">
        <f t="shared" si="6"/>
        <v>0.11130971996641792</v>
      </c>
      <c r="I202" s="4">
        <f t="shared" si="7"/>
        <v>1.1576210876507464E-2</v>
      </c>
    </row>
    <row r="203" spans="1:9" s="1" customFormat="1" x14ac:dyDescent="0.35">
      <c r="A203" s="15" t="s">
        <v>983</v>
      </c>
      <c r="B203" s="1" t="s">
        <v>182</v>
      </c>
      <c r="C203" s="2" t="s">
        <v>183</v>
      </c>
      <c r="D203" s="2" t="s">
        <v>634</v>
      </c>
      <c r="E203" s="5">
        <v>775</v>
      </c>
      <c r="F203" s="14">
        <v>26.5</v>
      </c>
      <c r="G203" s="4" t="s">
        <v>108</v>
      </c>
      <c r="H203" s="4">
        <f t="shared" si="6"/>
        <v>0.41427943663225347</v>
      </c>
      <c r="I203" s="4">
        <f t="shared" si="7"/>
        <v>4.3085061409754363E-2</v>
      </c>
    </row>
    <row r="204" spans="1:9" s="1" customFormat="1" x14ac:dyDescent="0.35">
      <c r="A204" s="15" t="s">
        <v>983</v>
      </c>
      <c r="B204" s="1" t="s">
        <v>182</v>
      </c>
      <c r="C204" s="2" t="s">
        <v>183</v>
      </c>
      <c r="D204" s="2" t="s">
        <v>634</v>
      </c>
      <c r="E204" s="5">
        <v>690</v>
      </c>
      <c r="F204" s="14">
        <v>24</v>
      </c>
      <c r="G204" s="4" t="s">
        <v>108</v>
      </c>
      <c r="H204" s="4">
        <f t="shared" si="6"/>
        <v>0.35645507812499999</v>
      </c>
      <c r="I204" s="4">
        <f t="shared" si="7"/>
        <v>3.7071328124999997E-2</v>
      </c>
    </row>
    <row r="205" spans="1:9" s="1" customFormat="1" x14ac:dyDescent="0.35">
      <c r="A205" s="15" t="s">
        <v>983</v>
      </c>
      <c r="B205" s="1" t="s">
        <v>182</v>
      </c>
      <c r="C205" s="2" t="s">
        <v>183</v>
      </c>
      <c r="D205" s="2" t="s">
        <v>637</v>
      </c>
      <c r="E205" s="5">
        <v>896</v>
      </c>
      <c r="F205" s="14">
        <v>30.9</v>
      </c>
      <c r="G205" s="4" t="s">
        <v>108</v>
      </c>
      <c r="H205" s="4">
        <f t="shared" si="6"/>
        <v>0.47085489259643282</v>
      </c>
      <c r="I205" s="4">
        <f t="shared" si="7"/>
        <v>4.8968908830029016E-2</v>
      </c>
    </row>
    <row r="206" spans="1:9" s="1" customFormat="1" x14ac:dyDescent="0.35">
      <c r="A206" s="15" t="s">
        <v>983</v>
      </c>
      <c r="B206" s="1" t="s">
        <v>182</v>
      </c>
      <c r="C206" s="2" t="s">
        <v>183</v>
      </c>
      <c r="D206" s="2" t="s">
        <v>640</v>
      </c>
      <c r="E206" s="5">
        <v>960</v>
      </c>
      <c r="F206" s="14">
        <v>41.7</v>
      </c>
      <c r="G206" s="4" t="s">
        <v>108</v>
      </c>
      <c r="H206" s="4">
        <f t="shared" si="6"/>
        <v>0.31799596294187665</v>
      </c>
      <c r="I206" s="4">
        <f t="shared" si="7"/>
        <v>3.3071580145955175E-2</v>
      </c>
    </row>
    <row r="207" spans="1:9" s="1" customFormat="1" x14ac:dyDescent="0.35">
      <c r="A207" s="15" t="s">
        <v>983</v>
      </c>
      <c r="B207" s="1" t="s">
        <v>182</v>
      </c>
      <c r="C207" s="2" t="s">
        <v>183</v>
      </c>
      <c r="D207" s="2" t="s">
        <v>641</v>
      </c>
      <c r="E207" s="5">
        <v>590</v>
      </c>
      <c r="F207" s="14">
        <v>34.4</v>
      </c>
      <c r="G207" s="4" t="s">
        <v>108</v>
      </c>
      <c r="H207" s="4">
        <f t="shared" si="6"/>
        <v>0.10847237949567334</v>
      </c>
      <c r="I207" s="4">
        <f t="shared" si="7"/>
        <v>1.1281127467550027E-2</v>
      </c>
    </row>
    <row r="208" spans="1:9" s="1" customFormat="1" x14ac:dyDescent="0.35">
      <c r="A208" s="15" t="s">
        <v>983</v>
      </c>
      <c r="B208" s="1" t="s">
        <v>182</v>
      </c>
      <c r="C208" s="2" t="s">
        <v>183</v>
      </c>
      <c r="D208" s="2" t="s">
        <v>643</v>
      </c>
      <c r="E208" s="5">
        <v>764</v>
      </c>
      <c r="F208" s="14">
        <v>25</v>
      </c>
      <c r="G208" s="4" t="s">
        <v>108</v>
      </c>
      <c r="H208" s="4">
        <f t="shared" si="6"/>
        <v>0.44594374400000003</v>
      </c>
      <c r="I208" s="4">
        <f t="shared" si="7"/>
        <v>4.6378149375999995E-2</v>
      </c>
    </row>
    <row r="209" spans="1:9" s="1" customFormat="1" x14ac:dyDescent="0.35">
      <c r="A209" s="15" t="s">
        <v>983</v>
      </c>
      <c r="B209" s="1" t="s">
        <v>182</v>
      </c>
      <c r="C209" s="2" t="s">
        <v>183</v>
      </c>
      <c r="D209" s="2" t="s">
        <v>185</v>
      </c>
      <c r="E209" s="5">
        <v>790</v>
      </c>
      <c r="F209" s="14">
        <v>35</v>
      </c>
      <c r="G209" s="4" t="s">
        <v>108</v>
      </c>
      <c r="H209" s="4">
        <f t="shared" si="6"/>
        <v>0.25155051020408165</v>
      </c>
      <c r="I209" s="4">
        <f t="shared" si="7"/>
        <v>2.616125306122449E-2</v>
      </c>
    </row>
    <row r="210" spans="1:9" s="1" customFormat="1" x14ac:dyDescent="0.35">
      <c r="A210" s="15" t="s">
        <v>983</v>
      </c>
      <c r="B210" s="1" t="s">
        <v>182</v>
      </c>
      <c r="C210" s="2" t="s">
        <v>183</v>
      </c>
      <c r="D210" s="2" t="s">
        <v>185</v>
      </c>
      <c r="E210" s="5">
        <v>867</v>
      </c>
      <c r="F210" s="14">
        <v>36.5</v>
      </c>
      <c r="G210" s="4" t="s">
        <v>108</v>
      </c>
      <c r="H210" s="4">
        <f t="shared" si="6"/>
        <v>0.30573952101707635</v>
      </c>
      <c r="I210" s="4">
        <f t="shared" si="7"/>
        <v>3.1796910185775948E-2</v>
      </c>
    </row>
    <row r="211" spans="1:9" s="1" customFormat="1" x14ac:dyDescent="0.35">
      <c r="A211" s="15" t="s">
        <v>983</v>
      </c>
      <c r="B211" s="1" t="s">
        <v>182</v>
      </c>
      <c r="C211" s="2" t="s">
        <v>183</v>
      </c>
      <c r="D211" s="2" t="s">
        <v>646</v>
      </c>
      <c r="E211" s="5">
        <v>700</v>
      </c>
      <c r="F211" s="14">
        <v>35.5</v>
      </c>
      <c r="G211" s="4" t="s">
        <v>108</v>
      </c>
      <c r="H211" s="4">
        <f t="shared" si="6"/>
        <v>0.17010513786947035</v>
      </c>
      <c r="I211" s="4">
        <f t="shared" si="7"/>
        <v>1.7690934338424915E-2</v>
      </c>
    </row>
    <row r="212" spans="1:9" s="1" customFormat="1" x14ac:dyDescent="0.35">
      <c r="A212" s="15" t="s">
        <v>983</v>
      </c>
      <c r="B212" s="1" t="s">
        <v>182</v>
      </c>
      <c r="C212" s="2" t="s">
        <v>183</v>
      </c>
      <c r="D212" s="2" t="s">
        <v>649</v>
      </c>
      <c r="E212" s="5">
        <v>1143</v>
      </c>
      <c r="F212" s="14">
        <v>39</v>
      </c>
      <c r="G212" s="4" t="s">
        <v>108</v>
      </c>
      <c r="H212" s="4">
        <f t="shared" si="6"/>
        <v>0.61360585428994086</v>
      </c>
      <c r="I212" s="4">
        <f t="shared" si="7"/>
        <v>6.3815008846153848E-2</v>
      </c>
    </row>
    <row r="213" spans="1:9" s="1" customFormat="1" x14ac:dyDescent="0.35">
      <c r="A213" s="15" t="s">
        <v>983</v>
      </c>
      <c r="B213" s="1" t="s">
        <v>182</v>
      </c>
      <c r="C213" s="2" t="s">
        <v>183</v>
      </c>
      <c r="D213" s="2" t="s">
        <v>651</v>
      </c>
      <c r="E213" s="5">
        <v>595</v>
      </c>
      <c r="F213" s="14">
        <v>28</v>
      </c>
      <c r="G213" s="4" t="s">
        <v>108</v>
      </c>
      <c r="H213" s="4">
        <f t="shared" si="6"/>
        <v>0.16792480468750001</v>
      </c>
      <c r="I213" s="4">
        <f t="shared" si="7"/>
        <v>1.7464179687500001E-2</v>
      </c>
    </row>
    <row r="214" spans="1:9" s="1" customFormat="1" x14ac:dyDescent="0.35">
      <c r="A214" s="15" t="s">
        <v>983</v>
      </c>
      <c r="B214" s="1" t="s">
        <v>182</v>
      </c>
      <c r="C214" s="2" t="s">
        <v>183</v>
      </c>
      <c r="D214" s="2" t="s">
        <v>651</v>
      </c>
      <c r="E214" s="5">
        <v>801</v>
      </c>
      <c r="F214" s="14">
        <v>33</v>
      </c>
      <c r="G214" s="4" t="s">
        <v>108</v>
      </c>
      <c r="H214" s="4">
        <f t="shared" si="6"/>
        <v>0.29495087293388433</v>
      </c>
      <c r="I214" s="4">
        <f t="shared" si="7"/>
        <v>3.0674890785123966E-2</v>
      </c>
    </row>
    <row r="215" spans="1:9" s="1" customFormat="1" x14ac:dyDescent="0.35">
      <c r="A215" s="15" t="s">
        <v>983</v>
      </c>
      <c r="B215" s="1" t="s">
        <v>182</v>
      </c>
      <c r="C215" s="2" t="s">
        <v>183</v>
      </c>
      <c r="D215" s="2" t="s">
        <v>651</v>
      </c>
      <c r="E215" s="5">
        <v>580</v>
      </c>
      <c r="F215" s="14">
        <v>28.4</v>
      </c>
      <c r="G215" s="4" t="s">
        <v>108</v>
      </c>
      <c r="H215" s="4">
        <f t="shared" si="6"/>
        <v>0.15119147986510614</v>
      </c>
      <c r="I215" s="4">
        <f t="shared" si="7"/>
        <v>1.572391390597104E-2</v>
      </c>
    </row>
    <row r="216" spans="1:9" s="1" customFormat="1" x14ac:dyDescent="0.35">
      <c r="A216" s="15" t="s">
        <v>983</v>
      </c>
      <c r="B216" s="1" t="s">
        <v>182</v>
      </c>
      <c r="C216" s="2" t="s">
        <v>183</v>
      </c>
      <c r="D216" s="2" t="s">
        <v>651</v>
      </c>
      <c r="E216" s="5">
        <v>560</v>
      </c>
      <c r="F216" s="14">
        <v>24.5</v>
      </c>
      <c r="G216" s="4" t="s">
        <v>108</v>
      </c>
      <c r="H216" s="4">
        <f t="shared" si="6"/>
        <v>0.18285714285714286</v>
      </c>
      <c r="I216" s="4">
        <f t="shared" si="7"/>
        <v>1.9017142857142857E-2</v>
      </c>
    </row>
    <row r="217" spans="1:9" s="1" customFormat="1" x14ac:dyDescent="0.35">
      <c r="A217" s="15" t="s">
        <v>983</v>
      </c>
      <c r="B217" s="1" t="s">
        <v>182</v>
      </c>
      <c r="C217" s="2" t="s">
        <v>183</v>
      </c>
      <c r="D217" s="2" t="s">
        <v>651</v>
      </c>
      <c r="E217" s="5">
        <v>727</v>
      </c>
      <c r="F217" s="14">
        <v>34.299999999999997</v>
      </c>
      <c r="G217" s="4" t="s">
        <v>108</v>
      </c>
      <c r="H217" s="4">
        <f t="shared" si="6"/>
        <v>0.20412444166546254</v>
      </c>
      <c r="I217" s="4">
        <f t="shared" si="7"/>
        <v>2.1228941933208106E-2</v>
      </c>
    </row>
    <row r="218" spans="1:9" s="1" customFormat="1" x14ac:dyDescent="0.35">
      <c r="A218" s="15" t="s">
        <v>983</v>
      </c>
      <c r="B218" s="1" t="s">
        <v>182</v>
      </c>
      <c r="C218" s="2" t="s">
        <v>183</v>
      </c>
      <c r="D218" s="2" t="s">
        <v>654</v>
      </c>
      <c r="E218" s="5">
        <v>1130</v>
      </c>
      <c r="F218" s="14">
        <v>32.299999999999997</v>
      </c>
      <c r="G218" s="4" t="s">
        <v>108</v>
      </c>
      <c r="H218" s="4">
        <f t="shared" si="6"/>
        <v>0.86439113285855351</v>
      </c>
      <c r="I218" s="4">
        <f t="shared" si="7"/>
        <v>8.9896677817289564E-2</v>
      </c>
    </row>
    <row r="219" spans="1:9" s="1" customFormat="1" x14ac:dyDescent="0.35">
      <c r="A219" s="15" t="s">
        <v>983</v>
      </c>
      <c r="B219" s="1" t="s">
        <v>182</v>
      </c>
      <c r="C219" s="2" t="s">
        <v>183</v>
      </c>
      <c r="D219" s="2" t="s">
        <v>657</v>
      </c>
      <c r="E219" s="5">
        <v>703</v>
      </c>
      <c r="F219" s="14">
        <v>33</v>
      </c>
      <c r="G219" s="4" t="s">
        <v>108</v>
      </c>
      <c r="H219" s="4">
        <f t="shared" si="6"/>
        <v>0.19939676710284665</v>
      </c>
      <c r="I219" s="4">
        <f t="shared" si="7"/>
        <v>2.0737263778696051E-2</v>
      </c>
    </row>
    <row r="220" spans="1:9" s="1" customFormat="1" x14ac:dyDescent="0.35">
      <c r="A220" s="15" t="s">
        <v>983</v>
      </c>
      <c r="B220" s="1" t="s">
        <v>182</v>
      </c>
      <c r="C220" s="2" t="s">
        <v>183</v>
      </c>
      <c r="D220" s="2" t="s">
        <v>658</v>
      </c>
      <c r="E220" s="5">
        <v>660</v>
      </c>
      <c r="F220" s="14">
        <v>30.6</v>
      </c>
      <c r="G220" s="4" t="s">
        <v>108</v>
      </c>
      <c r="H220" s="4">
        <f t="shared" si="6"/>
        <v>0.19189734717416376</v>
      </c>
      <c r="I220" s="4">
        <f t="shared" si="7"/>
        <v>1.995732410611303E-2</v>
      </c>
    </row>
    <row r="221" spans="1:9" s="1" customFormat="1" x14ac:dyDescent="0.35">
      <c r="A221" s="15" t="s">
        <v>983</v>
      </c>
      <c r="B221" s="1" t="s">
        <v>182</v>
      </c>
      <c r="C221" s="2" t="s">
        <v>183</v>
      </c>
      <c r="D221" s="2" t="s">
        <v>658</v>
      </c>
      <c r="E221" s="5">
        <v>580</v>
      </c>
      <c r="F221" s="14">
        <v>32.299999999999997</v>
      </c>
      <c r="G221" s="4" t="s">
        <v>108</v>
      </c>
      <c r="H221" s="4">
        <f t="shared" si="6"/>
        <v>0.11688504634377789</v>
      </c>
      <c r="I221" s="4">
        <f t="shared" si="7"/>
        <v>1.2156044819752901E-2</v>
      </c>
    </row>
    <row r="222" spans="1:9" s="1" customFormat="1" x14ac:dyDescent="0.35">
      <c r="A222" s="15" t="s">
        <v>983</v>
      </c>
      <c r="B222" s="1" t="s">
        <v>182</v>
      </c>
      <c r="C222" s="2" t="s">
        <v>183</v>
      </c>
      <c r="D222" s="2" t="s">
        <v>658</v>
      </c>
      <c r="E222" s="5">
        <v>620</v>
      </c>
      <c r="F222" s="14">
        <v>29.8</v>
      </c>
      <c r="G222" s="4" t="s">
        <v>108</v>
      </c>
      <c r="H222" s="4">
        <f t="shared" si="6"/>
        <v>0.16773456150623847</v>
      </c>
      <c r="I222" s="4">
        <f t="shared" si="7"/>
        <v>1.7444394396648796E-2</v>
      </c>
    </row>
    <row r="223" spans="1:9" s="1" customFormat="1" x14ac:dyDescent="0.35">
      <c r="A223" s="15" t="s">
        <v>983</v>
      </c>
      <c r="B223" s="1" t="s">
        <v>182</v>
      </c>
      <c r="C223" s="2" t="s">
        <v>183</v>
      </c>
      <c r="D223" s="2" t="s">
        <v>660</v>
      </c>
      <c r="E223" s="5">
        <v>667</v>
      </c>
      <c r="F223" s="14">
        <v>34.299999999999997</v>
      </c>
      <c r="G223" s="4" t="s">
        <v>108</v>
      </c>
      <c r="H223" s="4">
        <f t="shared" si="6"/>
        <v>0.157641035516664</v>
      </c>
      <c r="I223" s="4">
        <f t="shared" si="7"/>
        <v>1.6394667693733055E-2</v>
      </c>
    </row>
    <row r="224" spans="1:9" s="1" customFormat="1" x14ac:dyDescent="0.35">
      <c r="A224" s="15" t="s">
        <v>983</v>
      </c>
      <c r="B224" s="1" t="s">
        <v>182</v>
      </c>
      <c r="C224" s="2" t="s">
        <v>183</v>
      </c>
      <c r="D224" s="2" t="s">
        <v>660</v>
      </c>
      <c r="E224" s="5">
        <v>683</v>
      </c>
      <c r="F224" s="14">
        <v>34.6</v>
      </c>
      <c r="G224" s="4" t="s">
        <v>108</v>
      </c>
      <c r="H224" s="4">
        <f t="shared" si="6"/>
        <v>0.16633740842911557</v>
      </c>
      <c r="I224" s="4">
        <f t="shared" si="7"/>
        <v>1.7299090476628018E-2</v>
      </c>
    </row>
    <row r="225" spans="1:9" s="1" customFormat="1" x14ac:dyDescent="0.35">
      <c r="A225" s="15" t="s">
        <v>983</v>
      </c>
      <c r="B225" s="1" t="s">
        <v>182</v>
      </c>
      <c r="C225" s="2" t="s">
        <v>183</v>
      </c>
      <c r="D225" s="2" t="s">
        <v>660</v>
      </c>
      <c r="E225" s="5">
        <v>643</v>
      </c>
      <c r="F225" s="14">
        <v>29.8</v>
      </c>
      <c r="G225" s="4" t="s">
        <v>108</v>
      </c>
      <c r="H225" s="4">
        <f t="shared" si="6"/>
        <v>0.18710285220823386</v>
      </c>
      <c r="I225" s="4">
        <f t="shared" si="7"/>
        <v>1.9458696629656318E-2</v>
      </c>
    </row>
    <row r="226" spans="1:9" s="1" customFormat="1" x14ac:dyDescent="0.35">
      <c r="A226" s="15" t="s">
        <v>983</v>
      </c>
      <c r="B226" s="1" t="s">
        <v>182</v>
      </c>
      <c r="C226" s="2" t="s">
        <v>183</v>
      </c>
      <c r="D226" s="2" t="s">
        <v>661</v>
      </c>
      <c r="E226" s="5">
        <v>1127</v>
      </c>
      <c r="F226" s="14">
        <v>36.799999999999997</v>
      </c>
      <c r="G226" s="4" t="s">
        <v>108</v>
      </c>
      <c r="H226" s="4">
        <f t="shared" si="6"/>
        <v>0.66062670898437514</v>
      </c>
      <c r="I226" s="4">
        <f t="shared" si="7"/>
        <v>6.8705177734374998E-2</v>
      </c>
    </row>
    <row r="227" spans="1:9" s="1" customFormat="1" x14ac:dyDescent="0.35">
      <c r="A227" s="15" t="s">
        <v>983</v>
      </c>
      <c r="B227" s="1" t="s">
        <v>182</v>
      </c>
      <c r="C227" s="2" t="s">
        <v>183</v>
      </c>
      <c r="D227" s="2" t="s">
        <v>662</v>
      </c>
      <c r="E227" s="5">
        <v>860</v>
      </c>
      <c r="F227" s="14">
        <v>39.700000000000003</v>
      </c>
      <c r="G227" s="4" t="s">
        <v>108</v>
      </c>
      <c r="H227" s="4">
        <f t="shared" si="6"/>
        <v>0.25222861638612004</v>
      </c>
      <c r="I227" s="4">
        <f t="shared" si="7"/>
        <v>2.6231776104156487E-2</v>
      </c>
    </row>
    <row r="228" spans="1:9" s="1" customFormat="1" x14ac:dyDescent="0.35">
      <c r="A228" s="15" t="s">
        <v>984</v>
      </c>
      <c r="B228" s="1" t="s">
        <v>182</v>
      </c>
      <c r="C228" s="2" t="s">
        <v>183</v>
      </c>
      <c r="D228" s="2" t="s">
        <v>358</v>
      </c>
      <c r="E228" s="5">
        <v>680</v>
      </c>
      <c r="F228" s="14">
        <v>32</v>
      </c>
      <c r="G228" s="4" t="s">
        <v>108</v>
      </c>
      <c r="H228" s="4">
        <f t="shared" si="6"/>
        <v>0.19191406250000001</v>
      </c>
      <c r="I228" s="4">
        <f t="shared" si="7"/>
        <v>1.9959062499999999E-2</v>
      </c>
    </row>
    <row r="229" spans="1:9" s="1" customFormat="1" x14ac:dyDescent="0.35">
      <c r="A229" s="15" t="s">
        <v>983</v>
      </c>
      <c r="B229" s="1" t="s">
        <v>182</v>
      </c>
      <c r="C229" s="2" t="s">
        <v>183</v>
      </c>
      <c r="D229" s="2" t="s">
        <v>188</v>
      </c>
      <c r="E229" s="5">
        <v>680</v>
      </c>
      <c r="F229" s="14">
        <v>30</v>
      </c>
      <c r="G229" s="4" t="s">
        <v>108</v>
      </c>
      <c r="H229" s="4">
        <f t="shared" si="6"/>
        <v>0.21835555555555555</v>
      </c>
      <c r="I229" s="4">
        <f t="shared" si="7"/>
        <v>2.2708977777777778E-2</v>
      </c>
    </row>
    <row r="230" spans="1:9" s="1" customFormat="1" x14ac:dyDescent="0.35">
      <c r="A230" s="15" t="s">
        <v>983</v>
      </c>
      <c r="B230" s="1" t="s">
        <v>182</v>
      </c>
      <c r="C230" s="2" t="s">
        <v>183</v>
      </c>
      <c r="D230" s="2" t="s">
        <v>188</v>
      </c>
      <c r="E230" s="5">
        <v>720</v>
      </c>
      <c r="F230" s="14">
        <v>28</v>
      </c>
      <c r="G230" s="4" t="s">
        <v>108</v>
      </c>
      <c r="H230" s="4">
        <f t="shared" si="6"/>
        <v>0.29755102040816328</v>
      </c>
      <c r="I230" s="4">
        <f t="shared" si="7"/>
        <v>3.0945306122448977E-2</v>
      </c>
    </row>
    <row r="231" spans="1:9" s="1" customFormat="1" x14ac:dyDescent="0.35">
      <c r="A231" s="15" t="s">
        <v>983</v>
      </c>
      <c r="B231" s="1" t="s">
        <v>182</v>
      </c>
      <c r="C231" s="2" t="s">
        <v>183</v>
      </c>
      <c r="D231" s="2" t="s">
        <v>188</v>
      </c>
      <c r="E231" s="5">
        <v>700</v>
      </c>
      <c r="F231" s="14">
        <v>29</v>
      </c>
      <c r="G231" s="4" t="s">
        <v>108</v>
      </c>
      <c r="H231" s="4">
        <f t="shared" si="6"/>
        <v>0.25490487514863258</v>
      </c>
      <c r="I231" s="4">
        <f t="shared" si="7"/>
        <v>2.6510107015457789E-2</v>
      </c>
    </row>
    <row r="232" spans="1:9" s="1" customFormat="1" x14ac:dyDescent="0.35">
      <c r="A232" s="15" t="s">
        <v>983</v>
      </c>
      <c r="B232" s="1" t="s">
        <v>182</v>
      </c>
      <c r="C232" s="2" t="s">
        <v>183</v>
      </c>
      <c r="D232" s="2" t="s">
        <v>188</v>
      </c>
      <c r="E232" s="5">
        <v>722</v>
      </c>
      <c r="F232" s="14">
        <v>29</v>
      </c>
      <c r="G232" s="4" t="s">
        <v>108</v>
      </c>
      <c r="H232" s="4">
        <f t="shared" si="6"/>
        <v>0.27970202734839478</v>
      </c>
      <c r="I232" s="4">
        <f t="shared" si="7"/>
        <v>2.9089010844233053E-2</v>
      </c>
    </row>
    <row r="233" spans="1:9" s="1" customFormat="1" x14ac:dyDescent="0.35">
      <c r="A233" s="15" t="s">
        <v>983</v>
      </c>
      <c r="B233" s="1" t="s">
        <v>182</v>
      </c>
      <c r="C233" s="2" t="s">
        <v>183</v>
      </c>
      <c r="D233" s="2" t="s">
        <v>188</v>
      </c>
      <c r="E233" s="5">
        <v>560</v>
      </c>
      <c r="F233" s="14">
        <v>30.4</v>
      </c>
      <c r="G233" s="4" t="s">
        <v>108</v>
      </c>
      <c r="H233" s="4">
        <f t="shared" si="6"/>
        <v>0.11876731301939059</v>
      </c>
      <c r="I233" s="4">
        <f t="shared" si="7"/>
        <v>1.235180055401662E-2</v>
      </c>
    </row>
    <row r="234" spans="1:9" s="1" customFormat="1" x14ac:dyDescent="0.35">
      <c r="A234" s="15" t="s">
        <v>983</v>
      </c>
      <c r="B234" s="1" t="s">
        <v>182</v>
      </c>
      <c r="C234" s="2" t="s">
        <v>183</v>
      </c>
      <c r="D234" s="2" t="s">
        <v>188</v>
      </c>
      <c r="E234" s="5">
        <v>551</v>
      </c>
      <c r="F234" s="14">
        <v>27</v>
      </c>
      <c r="G234" s="4" t="s">
        <v>108</v>
      </c>
      <c r="H234" s="4">
        <f t="shared" si="6"/>
        <v>0.14341919667352537</v>
      </c>
      <c r="I234" s="4">
        <f t="shared" si="7"/>
        <v>1.491559645404664E-2</v>
      </c>
    </row>
    <row r="235" spans="1:9" s="1" customFormat="1" x14ac:dyDescent="0.35">
      <c r="A235" s="15" t="s">
        <v>983</v>
      </c>
      <c r="B235" s="1" t="s">
        <v>182</v>
      </c>
      <c r="C235" s="2" t="s">
        <v>183</v>
      </c>
      <c r="D235" s="2" t="s">
        <v>664</v>
      </c>
      <c r="E235" s="5">
        <v>953</v>
      </c>
      <c r="F235" s="14">
        <v>31.9</v>
      </c>
      <c r="G235" s="4" t="s">
        <v>108</v>
      </c>
      <c r="H235" s="4">
        <f t="shared" si="6"/>
        <v>0.53159067385835446</v>
      </c>
      <c r="I235" s="4">
        <f t="shared" si="7"/>
        <v>5.5285430081268863E-2</v>
      </c>
    </row>
    <row r="236" spans="1:9" s="1" customFormat="1" x14ac:dyDescent="0.35">
      <c r="A236" s="15" t="s">
        <v>983</v>
      </c>
      <c r="B236" s="1" t="s">
        <v>182</v>
      </c>
      <c r="C236" s="2" t="s">
        <v>183</v>
      </c>
      <c r="D236" s="2" t="s">
        <v>665</v>
      </c>
      <c r="E236" s="5">
        <v>830</v>
      </c>
      <c r="F236" s="14">
        <v>39</v>
      </c>
      <c r="G236" s="4" t="s">
        <v>108</v>
      </c>
      <c r="H236" s="4">
        <f t="shared" si="6"/>
        <v>0.23495521038790271</v>
      </c>
      <c r="I236" s="4">
        <f t="shared" si="7"/>
        <v>2.4435341880341879E-2</v>
      </c>
    </row>
    <row r="239" spans="1:9" x14ac:dyDescent="0.35">
      <c r="C239" s="2" t="s">
        <v>666</v>
      </c>
      <c r="G239" s="4" t="s">
        <v>162</v>
      </c>
      <c r="H239" s="4">
        <f>AVERAGE(H2:H11)</f>
        <v>0.60560469530679373</v>
      </c>
    </row>
    <row r="240" spans="1:9" x14ac:dyDescent="0.35">
      <c r="C240" s="2" t="s">
        <v>673</v>
      </c>
      <c r="G240" s="4" t="s">
        <v>162</v>
      </c>
      <c r="H240" s="4">
        <f>AVERAGE(H12:H27)</f>
        <v>0.45871856257734933</v>
      </c>
    </row>
    <row r="241" spans="3:8" x14ac:dyDescent="0.35">
      <c r="C241" s="2" t="s">
        <v>183</v>
      </c>
      <c r="G241" s="4" t="s">
        <v>162</v>
      </c>
      <c r="H241" s="4">
        <f>AVERAGE(H28:H174)</f>
        <v>0.87869329892916848</v>
      </c>
    </row>
    <row r="242" spans="3:8" x14ac:dyDescent="0.35">
      <c r="H242" s="4">
        <f>AVERAGE(H239:H241)</f>
        <v>0.64767218560443718</v>
      </c>
    </row>
    <row r="243" spans="3:8" x14ac:dyDescent="0.35">
      <c r="C243" s="2" t="s">
        <v>666</v>
      </c>
      <c r="G243" s="4" t="s">
        <v>108</v>
      </c>
      <c r="H243" s="4">
        <f>AVERAGE(H193:H196)</f>
        <v>0.24936473037521514</v>
      </c>
    </row>
    <row r="244" spans="3:8" x14ac:dyDescent="0.35">
      <c r="C244" s="2" t="s">
        <v>673</v>
      </c>
      <c r="G244" s="4" t="s">
        <v>108</v>
      </c>
      <c r="H244" s="4">
        <f>AVERAGE(H197:H202)</f>
        <v>0.12272382965553298</v>
      </c>
    </row>
    <row r="245" spans="3:8" x14ac:dyDescent="0.35">
      <c r="C245" s="2" t="s">
        <v>183</v>
      </c>
      <c r="G245" s="4" t="s">
        <v>108</v>
      </c>
      <c r="H245" s="4">
        <f>AVERAGE(H203:H236)</f>
        <v>0.28504272560561494</v>
      </c>
    </row>
    <row r="246" spans="3:8" x14ac:dyDescent="0.35">
      <c r="H246" s="4">
        <f>AVERAGE(H243:H245)</f>
        <v>0.21904376187878771</v>
      </c>
    </row>
    <row r="247" spans="3:8" x14ac:dyDescent="0.35">
      <c r="C247" s="2" t="s">
        <v>666</v>
      </c>
      <c r="G247" s="4" t="s">
        <v>137</v>
      </c>
    </row>
    <row r="248" spans="3:8" x14ac:dyDescent="0.35">
      <c r="C248" s="2" t="s">
        <v>673</v>
      </c>
      <c r="G248" s="4" t="s">
        <v>137</v>
      </c>
    </row>
    <row r="249" spans="3:8" x14ac:dyDescent="0.35">
      <c r="C249" s="2" t="s">
        <v>183</v>
      </c>
      <c r="G249" s="4" t="s">
        <v>137</v>
      </c>
      <c r="H249" s="4">
        <f>AVERAGE(H175:H178)</f>
        <v>7.8850891523240346E-2</v>
      </c>
    </row>
    <row r="251" spans="3:8" x14ac:dyDescent="0.35">
      <c r="C251" s="2" t="s">
        <v>666</v>
      </c>
      <c r="G251" s="4" t="s">
        <v>616</v>
      </c>
    </row>
    <row r="252" spans="3:8" x14ac:dyDescent="0.35">
      <c r="C252" s="2" t="s">
        <v>673</v>
      </c>
      <c r="G252" s="4" t="s">
        <v>616</v>
      </c>
    </row>
    <row r="253" spans="3:8" x14ac:dyDescent="0.35">
      <c r="C253" s="2" t="s">
        <v>183</v>
      </c>
      <c r="G253" s="4" t="s">
        <v>616</v>
      </c>
      <c r="H253" s="4">
        <f>AVERAGE(H179:H183)</f>
        <v>0.19369068234833248</v>
      </c>
    </row>
    <row r="255" spans="3:8" x14ac:dyDescent="0.35">
      <c r="C255" s="2" t="s">
        <v>666</v>
      </c>
      <c r="G255" s="4" t="s">
        <v>617</v>
      </c>
    </row>
    <row r="256" spans="3:8" x14ac:dyDescent="0.35">
      <c r="C256" s="2" t="s">
        <v>673</v>
      </c>
      <c r="G256" s="4" t="s">
        <v>617</v>
      </c>
    </row>
    <row r="257" spans="3:8" x14ac:dyDescent="0.35">
      <c r="C257" s="2" t="s">
        <v>183</v>
      </c>
      <c r="G257" s="4" t="s">
        <v>617</v>
      </c>
      <c r="H257" s="4">
        <f>AVERAGE(H184:H192)</f>
        <v>0.60284961421005478</v>
      </c>
    </row>
  </sheetData>
  <phoneticPr fontId="3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5"/>
  <sheetViews>
    <sheetView workbookViewId="0"/>
  </sheetViews>
  <sheetFormatPr defaultRowHeight="14.5" x14ac:dyDescent="0.35"/>
  <cols>
    <col min="1" max="1" width="25.81640625" style="15" customWidth="1"/>
    <col min="2" max="2" width="24.26953125" style="1" customWidth="1"/>
    <col min="3" max="3" width="21.81640625" style="2" customWidth="1"/>
    <col min="4" max="4" width="22.26953125" style="2" customWidth="1"/>
    <col min="5" max="5" width="15.453125" style="5" customWidth="1"/>
    <col min="6" max="6" width="16.453125" style="14" customWidth="1"/>
    <col min="7" max="7" width="17" style="4" customWidth="1"/>
    <col min="8" max="8" width="25" style="4" customWidth="1"/>
    <col min="9" max="9" width="23.7265625" style="4" customWidth="1"/>
    <col min="10" max="16384" width="8.7265625" style="6"/>
  </cols>
  <sheetData>
    <row r="1" spans="1:9" x14ac:dyDescent="0.35">
      <c r="A1" s="15" t="s">
        <v>0</v>
      </c>
      <c r="B1" s="1" t="s">
        <v>42</v>
      </c>
      <c r="C1" s="1" t="s">
        <v>1</v>
      </c>
      <c r="D1" s="1" t="s">
        <v>2</v>
      </c>
      <c r="E1" s="5" t="s">
        <v>3</v>
      </c>
      <c r="F1" s="14" t="s">
        <v>4</v>
      </c>
      <c r="G1" s="4" t="s">
        <v>948</v>
      </c>
      <c r="H1" s="4" t="s">
        <v>5</v>
      </c>
      <c r="I1" s="4" t="s">
        <v>947</v>
      </c>
    </row>
    <row r="2" spans="1:9" s="1" customFormat="1" x14ac:dyDescent="0.35">
      <c r="A2" s="15" t="s">
        <v>703</v>
      </c>
      <c r="B2" s="1" t="s">
        <v>211</v>
      </c>
      <c r="C2" s="2" t="s">
        <v>875</v>
      </c>
      <c r="D2" s="2" t="s">
        <v>876</v>
      </c>
      <c r="E2" s="5">
        <v>1060</v>
      </c>
      <c r="F2" s="14">
        <v>44</v>
      </c>
      <c r="G2" s="4" t="s">
        <v>162</v>
      </c>
      <c r="H2" s="4">
        <f t="shared" ref="H2:H33" si="0">(E2^3/F2^2)/(1.6*10^6)</f>
        <v>0.38449638429752064</v>
      </c>
      <c r="I2" s="4">
        <f t="shared" ref="I2:I33" si="1">(0.104*E2^3/F2^2)/(1.6*10^6)</f>
        <v>3.9987623966942144E-2</v>
      </c>
    </row>
    <row r="3" spans="1:9" s="1" customFormat="1" x14ac:dyDescent="0.35">
      <c r="A3" s="15" t="s">
        <v>703</v>
      </c>
      <c r="B3" s="1" t="s">
        <v>211</v>
      </c>
      <c r="C3" s="2" t="s">
        <v>875</v>
      </c>
      <c r="D3" s="2" t="s">
        <v>877</v>
      </c>
      <c r="E3" s="5">
        <v>1170</v>
      </c>
      <c r="F3" s="14">
        <v>43</v>
      </c>
      <c r="G3" s="4" t="s">
        <v>162</v>
      </c>
      <c r="H3" s="4">
        <f t="shared" si="0"/>
        <v>0.54137810978907519</v>
      </c>
      <c r="I3" s="4">
        <f t="shared" si="1"/>
        <v>5.6303323418063822E-2</v>
      </c>
    </row>
    <row r="4" spans="1:9" s="1" customFormat="1" x14ac:dyDescent="0.35">
      <c r="A4" s="15" t="s">
        <v>703</v>
      </c>
      <c r="B4" s="1" t="s">
        <v>211</v>
      </c>
      <c r="C4" s="2" t="s">
        <v>87</v>
      </c>
      <c r="D4" s="2" t="s">
        <v>878</v>
      </c>
      <c r="E4" s="5">
        <v>670</v>
      </c>
      <c r="F4" s="14">
        <v>33.4</v>
      </c>
      <c r="G4" s="4" t="s">
        <v>162</v>
      </c>
      <c r="H4" s="4">
        <f t="shared" si="0"/>
        <v>0.16850449550001795</v>
      </c>
      <c r="I4" s="4">
        <f t="shared" si="1"/>
        <v>1.7524467532001865E-2</v>
      </c>
    </row>
    <row r="5" spans="1:9" s="1" customFormat="1" x14ac:dyDescent="0.35">
      <c r="A5" s="15" t="s">
        <v>703</v>
      </c>
      <c r="B5" s="1" t="s">
        <v>211</v>
      </c>
      <c r="C5" s="2" t="s">
        <v>87</v>
      </c>
      <c r="D5" s="2" t="s">
        <v>27</v>
      </c>
      <c r="E5" s="5">
        <v>560</v>
      </c>
      <c r="F5" s="14">
        <v>23</v>
      </c>
      <c r="G5" s="4" t="s">
        <v>162</v>
      </c>
      <c r="H5" s="4">
        <f t="shared" si="0"/>
        <v>0.20748582230623819</v>
      </c>
      <c r="I5" s="4">
        <f t="shared" si="1"/>
        <v>2.1578525519848773E-2</v>
      </c>
    </row>
    <row r="6" spans="1:9" s="1" customFormat="1" x14ac:dyDescent="0.35">
      <c r="A6" s="15" t="s">
        <v>703</v>
      </c>
      <c r="B6" s="1" t="s">
        <v>211</v>
      </c>
      <c r="C6" s="2" t="s">
        <v>87</v>
      </c>
      <c r="D6" s="2" t="s">
        <v>426</v>
      </c>
      <c r="E6" s="5">
        <v>747</v>
      </c>
      <c r="F6" s="14">
        <v>35.5</v>
      </c>
      <c r="G6" s="4" t="s">
        <v>162</v>
      </c>
      <c r="H6" s="4">
        <f t="shared" si="0"/>
        <v>0.2067212472723666</v>
      </c>
      <c r="I6" s="4">
        <f t="shared" si="1"/>
        <v>2.1499009716326126E-2</v>
      </c>
    </row>
    <row r="7" spans="1:9" s="1" customFormat="1" x14ac:dyDescent="0.35">
      <c r="A7" s="15" t="s">
        <v>984</v>
      </c>
      <c r="B7" s="1" t="s">
        <v>211</v>
      </c>
      <c r="C7" s="2" t="s">
        <v>87</v>
      </c>
      <c r="D7" s="2" t="s">
        <v>398</v>
      </c>
      <c r="E7" s="5">
        <v>994</v>
      </c>
      <c r="F7" s="14">
        <v>34</v>
      </c>
      <c r="G7" s="4" t="s">
        <v>162</v>
      </c>
      <c r="H7" s="4">
        <f t="shared" si="0"/>
        <v>0.53098387975778549</v>
      </c>
      <c r="I7" s="4">
        <f t="shared" si="1"/>
        <v>5.522232349480969E-2</v>
      </c>
    </row>
    <row r="8" spans="1:9" s="1" customFormat="1" x14ac:dyDescent="0.35">
      <c r="A8" s="15" t="s">
        <v>985</v>
      </c>
      <c r="B8" s="1" t="s">
        <v>211</v>
      </c>
      <c r="C8" s="2" t="s">
        <v>87</v>
      </c>
      <c r="D8" s="2" t="s">
        <v>88</v>
      </c>
      <c r="E8" s="5">
        <v>870</v>
      </c>
      <c r="F8" s="14">
        <v>28</v>
      </c>
      <c r="G8" s="4" t="s">
        <v>162</v>
      </c>
      <c r="H8" s="4">
        <f t="shared" si="0"/>
        <v>0.52495455994897955</v>
      </c>
      <c r="I8" s="4">
        <f t="shared" si="1"/>
        <v>5.4595274234693882E-2</v>
      </c>
    </row>
    <row r="9" spans="1:9" s="1" customFormat="1" x14ac:dyDescent="0.35">
      <c r="A9" s="15" t="s">
        <v>703</v>
      </c>
      <c r="B9" s="1" t="s">
        <v>211</v>
      </c>
      <c r="C9" s="2" t="s">
        <v>87</v>
      </c>
      <c r="D9" s="2" t="s">
        <v>879</v>
      </c>
      <c r="E9" s="5">
        <v>950</v>
      </c>
      <c r="F9" s="14">
        <v>30</v>
      </c>
      <c r="G9" s="4" t="s">
        <v>162</v>
      </c>
      <c r="H9" s="4">
        <f t="shared" si="0"/>
        <v>0.59539930555555554</v>
      </c>
      <c r="I9" s="4">
        <f t="shared" si="1"/>
        <v>6.1921527777777777E-2</v>
      </c>
    </row>
    <row r="10" spans="1:9" s="1" customFormat="1" x14ac:dyDescent="0.35">
      <c r="A10" s="15" t="s">
        <v>984</v>
      </c>
      <c r="B10" s="1" t="s">
        <v>211</v>
      </c>
      <c r="C10" s="2" t="s">
        <v>87</v>
      </c>
      <c r="D10" s="2" t="s">
        <v>399</v>
      </c>
      <c r="E10" s="5">
        <v>676</v>
      </c>
      <c r="F10" s="14">
        <v>31.4</v>
      </c>
      <c r="G10" s="4" t="s">
        <v>162</v>
      </c>
      <c r="H10" s="4">
        <f t="shared" si="0"/>
        <v>0.19582169662055257</v>
      </c>
      <c r="I10" s="4">
        <f t="shared" si="1"/>
        <v>2.0365456448537468E-2</v>
      </c>
    </row>
    <row r="11" spans="1:9" s="1" customFormat="1" x14ac:dyDescent="0.35">
      <c r="A11" s="15" t="s">
        <v>703</v>
      </c>
      <c r="B11" s="1" t="s">
        <v>211</v>
      </c>
      <c r="C11" s="2" t="s">
        <v>400</v>
      </c>
      <c r="D11" s="2" t="s">
        <v>880</v>
      </c>
      <c r="E11" s="5">
        <v>690</v>
      </c>
      <c r="F11" s="14">
        <v>32.9</v>
      </c>
      <c r="G11" s="4" t="s">
        <v>162</v>
      </c>
      <c r="H11" s="4">
        <f t="shared" si="0"/>
        <v>0.18968609399395794</v>
      </c>
      <c r="I11" s="4">
        <f t="shared" si="1"/>
        <v>1.9727353775371628E-2</v>
      </c>
    </row>
    <row r="12" spans="1:9" s="1" customFormat="1" x14ac:dyDescent="0.35">
      <c r="A12" s="15" t="s">
        <v>703</v>
      </c>
      <c r="B12" s="1" t="s">
        <v>211</v>
      </c>
      <c r="C12" s="2" t="s">
        <v>400</v>
      </c>
      <c r="D12" s="2" t="s">
        <v>881</v>
      </c>
      <c r="E12" s="5">
        <v>650</v>
      </c>
      <c r="F12" s="14">
        <v>34</v>
      </c>
      <c r="G12" s="4" t="s">
        <v>162</v>
      </c>
      <c r="H12" s="4">
        <f t="shared" si="0"/>
        <v>0.14847804930795849</v>
      </c>
      <c r="I12" s="4">
        <f t="shared" si="1"/>
        <v>1.5441717128027681E-2</v>
      </c>
    </row>
    <row r="13" spans="1:9" s="1" customFormat="1" x14ac:dyDescent="0.35">
      <c r="A13" s="15" t="s">
        <v>703</v>
      </c>
      <c r="B13" s="1" t="s">
        <v>211</v>
      </c>
      <c r="C13" s="2" t="s">
        <v>400</v>
      </c>
      <c r="D13" s="2" t="s">
        <v>882</v>
      </c>
      <c r="E13" s="5">
        <v>678</v>
      </c>
      <c r="F13" s="14">
        <v>37.799999999999997</v>
      </c>
      <c r="G13" s="4" t="s">
        <v>162</v>
      </c>
      <c r="H13" s="4">
        <f t="shared" si="0"/>
        <v>0.13632813681027969</v>
      </c>
      <c r="I13" s="4">
        <f t="shared" si="1"/>
        <v>1.4178126228269087E-2</v>
      </c>
    </row>
    <row r="14" spans="1:9" s="1" customFormat="1" x14ac:dyDescent="0.35">
      <c r="A14" s="15" t="s">
        <v>703</v>
      </c>
      <c r="B14" s="1" t="s">
        <v>211</v>
      </c>
      <c r="C14" s="2" t="s">
        <v>400</v>
      </c>
      <c r="D14" s="2" t="s">
        <v>883</v>
      </c>
      <c r="E14" s="5">
        <v>541</v>
      </c>
      <c r="F14" s="14">
        <v>29.9</v>
      </c>
      <c r="G14" s="4" t="s">
        <v>162</v>
      </c>
      <c r="H14" s="4">
        <f t="shared" si="0"/>
        <v>0.11069536484491226</v>
      </c>
      <c r="I14" s="4">
        <f t="shared" si="1"/>
        <v>1.1512317943870875E-2</v>
      </c>
    </row>
    <row r="15" spans="1:9" s="1" customFormat="1" x14ac:dyDescent="0.35">
      <c r="A15" s="15" t="s">
        <v>984</v>
      </c>
      <c r="B15" s="1" t="s">
        <v>211</v>
      </c>
      <c r="C15" s="2" t="s">
        <v>400</v>
      </c>
      <c r="D15" s="2" t="s">
        <v>401</v>
      </c>
      <c r="E15" s="5">
        <v>727</v>
      </c>
      <c r="F15" s="14">
        <v>28.8</v>
      </c>
      <c r="G15" s="4" t="s">
        <v>162</v>
      </c>
      <c r="H15" s="4">
        <f t="shared" si="0"/>
        <v>0.28953313606168019</v>
      </c>
      <c r="I15" s="4">
        <f t="shared" si="1"/>
        <v>3.0111446150414736E-2</v>
      </c>
    </row>
    <row r="16" spans="1:9" s="1" customFormat="1" x14ac:dyDescent="0.35">
      <c r="A16" s="15" t="s">
        <v>703</v>
      </c>
      <c r="B16" s="1" t="s">
        <v>211</v>
      </c>
      <c r="C16" s="2" t="s">
        <v>400</v>
      </c>
      <c r="D16" s="2" t="s">
        <v>401</v>
      </c>
      <c r="E16" s="5">
        <v>785</v>
      </c>
      <c r="F16" s="14">
        <v>31.3</v>
      </c>
      <c r="G16" s="4" t="s">
        <v>162</v>
      </c>
      <c r="H16" s="4">
        <f t="shared" si="0"/>
        <v>0.30860311999203827</v>
      </c>
      <c r="I16" s="4">
        <f t="shared" si="1"/>
        <v>3.2094724479171985E-2</v>
      </c>
    </row>
    <row r="17" spans="1:9" s="1" customFormat="1" x14ac:dyDescent="0.35">
      <c r="A17" s="15" t="s">
        <v>703</v>
      </c>
      <c r="B17" s="1" t="s">
        <v>211</v>
      </c>
      <c r="C17" s="2" t="s">
        <v>400</v>
      </c>
      <c r="D17" s="2" t="s">
        <v>702</v>
      </c>
      <c r="E17" s="5">
        <v>674</v>
      </c>
      <c r="F17" s="14">
        <v>33.700000000000003</v>
      </c>
      <c r="G17" s="4" t="s">
        <v>162</v>
      </c>
      <c r="H17" s="4">
        <f t="shared" si="0"/>
        <v>0.16849999999999996</v>
      </c>
      <c r="I17" s="4">
        <f t="shared" si="1"/>
        <v>1.7523999999999998E-2</v>
      </c>
    </row>
    <row r="18" spans="1:9" s="1" customFormat="1" x14ac:dyDescent="0.35">
      <c r="A18" s="15" t="s">
        <v>703</v>
      </c>
      <c r="B18" s="1" t="s">
        <v>211</v>
      </c>
      <c r="C18" s="2" t="s">
        <v>400</v>
      </c>
      <c r="D18" s="2" t="s">
        <v>884</v>
      </c>
      <c r="E18" s="5">
        <v>653</v>
      </c>
      <c r="F18" s="14">
        <v>30.8</v>
      </c>
      <c r="G18" s="4" t="s">
        <v>162</v>
      </c>
      <c r="H18" s="4">
        <f t="shared" si="0"/>
        <v>0.18345017406497721</v>
      </c>
      <c r="I18" s="4">
        <f t="shared" si="1"/>
        <v>1.9078818102757626E-2</v>
      </c>
    </row>
    <row r="19" spans="1:9" s="1" customFormat="1" x14ac:dyDescent="0.35">
      <c r="A19" s="15" t="s">
        <v>984</v>
      </c>
      <c r="B19" s="1" t="s">
        <v>211</v>
      </c>
      <c r="C19" s="2" t="s">
        <v>402</v>
      </c>
      <c r="D19" s="2" t="s">
        <v>99</v>
      </c>
      <c r="E19" s="5">
        <v>726</v>
      </c>
      <c r="F19" s="14">
        <v>31.4</v>
      </c>
      <c r="G19" s="4" t="s">
        <v>162</v>
      </c>
      <c r="H19" s="4">
        <f t="shared" si="0"/>
        <v>0.24256636678972779</v>
      </c>
      <c r="I19" s="4">
        <f t="shared" si="1"/>
        <v>2.5226902146131689E-2</v>
      </c>
    </row>
    <row r="20" spans="1:9" s="1" customFormat="1" x14ac:dyDescent="0.35">
      <c r="A20" s="15" t="s">
        <v>703</v>
      </c>
      <c r="B20" s="1" t="s">
        <v>211</v>
      </c>
      <c r="C20" s="2" t="s">
        <v>402</v>
      </c>
      <c r="D20" s="2" t="s">
        <v>885</v>
      </c>
      <c r="E20" s="5">
        <v>570</v>
      </c>
      <c r="F20" s="14">
        <v>32</v>
      </c>
      <c r="G20" s="4" t="s">
        <v>162</v>
      </c>
      <c r="H20" s="4">
        <f t="shared" si="0"/>
        <v>0.1130328369140625</v>
      </c>
      <c r="I20" s="4">
        <f t="shared" si="1"/>
        <v>1.17554150390625E-2</v>
      </c>
    </row>
    <row r="21" spans="1:9" s="1" customFormat="1" x14ac:dyDescent="0.35">
      <c r="A21" s="15" t="s">
        <v>703</v>
      </c>
      <c r="B21" s="1" t="s">
        <v>211</v>
      </c>
      <c r="C21" s="2" t="s">
        <v>402</v>
      </c>
      <c r="D21" s="2" t="s">
        <v>886</v>
      </c>
      <c r="E21" s="5">
        <v>520</v>
      </c>
      <c r="F21" s="14">
        <v>30</v>
      </c>
      <c r="G21" s="4" t="s">
        <v>162</v>
      </c>
      <c r="H21" s="4">
        <f t="shared" si="0"/>
        <v>9.764444444444445E-2</v>
      </c>
      <c r="I21" s="4">
        <f t="shared" si="1"/>
        <v>1.0155022222222223E-2</v>
      </c>
    </row>
    <row r="22" spans="1:9" s="1" customFormat="1" x14ac:dyDescent="0.35">
      <c r="A22" s="15" t="s">
        <v>703</v>
      </c>
      <c r="B22" s="1" t="s">
        <v>211</v>
      </c>
      <c r="C22" s="2" t="s">
        <v>402</v>
      </c>
      <c r="D22" s="2" t="s">
        <v>887</v>
      </c>
      <c r="E22" s="5">
        <v>567</v>
      </c>
      <c r="F22" s="14">
        <v>25.8</v>
      </c>
      <c r="G22" s="4" t="s">
        <v>162</v>
      </c>
      <c r="H22" s="4">
        <f t="shared" si="0"/>
        <v>0.17115507537858302</v>
      </c>
      <c r="I22" s="4">
        <f t="shared" si="1"/>
        <v>1.7800127839372633E-2</v>
      </c>
    </row>
    <row r="23" spans="1:9" s="1" customFormat="1" x14ac:dyDescent="0.35">
      <c r="A23" s="15" t="s">
        <v>703</v>
      </c>
      <c r="B23" s="1" t="s">
        <v>211</v>
      </c>
      <c r="C23" s="2" t="s">
        <v>402</v>
      </c>
      <c r="D23" s="2" t="s">
        <v>888</v>
      </c>
      <c r="E23" s="5">
        <v>768</v>
      </c>
      <c r="F23" s="14">
        <v>34.200000000000003</v>
      </c>
      <c r="G23" s="4" t="s">
        <v>162</v>
      </c>
      <c r="H23" s="4">
        <f t="shared" si="0"/>
        <v>0.24205355493998151</v>
      </c>
      <c r="I23" s="4">
        <f t="shared" si="1"/>
        <v>2.5173569713758073E-2</v>
      </c>
    </row>
    <row r="24" spans="1:9" s="1" customFormat="1" x14ac:dyDescent="0.35">
      <c r="A24" s="15" t="s">
        <v>703</v>
      </c>
      <c r="B24" s="1" t="s">
        <v>211</v>
      </c>
      <c r="C24" s="2" t="s">
        <v>402</v>
      </c>
      <c r="D24" s="2" t="s">
        <v>889</v>
      </c>
      <c r="E24" s="5">
        <v>660</v>
      </c>
      <c r="F24" s="14">
        <v>32</v>
      </c>
      <c r="G24" s="4" t="s">
        <v>162</v>
      </c>
      <c r="H24" s="4">
        <f t="shared" si="0"/>
        <v>0.1754736328125</v>
      </c>
      <c r="I24" s="4">
        <f t="shared" si="1"/>
        <v>1.8249257812499999E-2</v>
      </c>
    </row>
    <row r="25" spans="1:9" s="1" customFormat="1" x14ac:dyDescent="0.35">
      <c r="A25" s="15" t="s">
        <v>703</v>
      </c>
      <c r="B25" s="1" t="s">
        <v>211</v>
      </c>
      <c r="C25" s="2" t="s">
        <v>890</v>
      </c>
      <c r="D25" s="2" t="s">
        <v>426</v>
      </c>
      <c r="E25" s="5">
        <v>580</v>
      </c>
      <c r="F25" s="14">
        <v>28.6</v>
      </c>
      <c r="G25" s="4" t="s">
        <v>162</v>
      </c>
      <c r="H25" s="4">
        <f t="shared" si="0"/>
        <v>0.14908430730109051</v>
      </c>
      <c r="I25" s="4">
        <f t="shared" si="1"/>
        <v>1.5504767959313413E-2</v>
      </c>
    </row>
    <row r="26" spans="1:9" s="1" customFormat="1" x14ac:dyDescent="0.35">
      <c r="A26" s="15" t="s">
        <v>703</v>
      </c>
      <c r="B26" s="1" t="s">
        <v>211</v>
      </c>
      <c r="C26" s="2" t="s">
        <v>890</v>
      </c>
      <c r="D26" s="2" t="s">
        <v>891</v>
      </c>
      <c r="E26" s="5">
        <v>700</v>
      </c>
      <c r="F26" s="14">
        <v>32</v>
      </c>
      <c r="G26" s="4" t="s">
        <v>162</v>
      </c>
      <c r="H26" s="4">
        <f t="shared" si="0"/>
        <v>0.2093505859375</v>
      </c>
      <c r="I26" s="4">
        <f t="shared" si="1"/>
        <v>2.1772460937500002E-2</v>
      </c>
    </row>
    <row r="27" spans="1:9" s="1" customFormat="1" x14ac:dyDescent="0.35">
      <c r="A27" s="15" t="s">
        <v>703</v>
      </c>
      <c r="B27" s="1" t="s">
        <v>211</v>
      </c>
      <c r="C27" s="2" t="s">
        <v>890</v>
      </c>
      <c r="D27" s="2" t="s">
        <v>892</v>
      </c>
      <c r="E27" s="5">
        <v>700</v>
      </c>
      <c r="F27" s="14">
        <v>35</v>
      </c>
      <c r="G27" s="4" t="s">
        <v>162</v>
      </c>
      <c r="H27" s="4">
        <f t="shared" si="0"/>
        <v>0.17499999999999999</v>
      </c>
      <c r="I27" s="4">
        <f t="shared" si="1"/>
        <v>1.8200000000000001E-2</v>
      </c>
    </row>
    <row r="28" spans="1:9" s="1" customFormat="1" x14ac:dyDescent="0.35">
      <c r="A28" s="15" t="s">
        <v>703</v>
      </c>
      <c r="B28" s="1" t="s">
        <v>211</v>
      </c>
      <c r="C28" s="2" t="s">
        <v>408</v>
      </c>
      <c r="D28" s="2" t="s">
        <v>893</v>
      </c>
      <c r="E28" s="5">
        <v>620</v>
      </c>
      <c r="F28" s="14">
        <v>34</v>
      </c>
      <c r="G28" s="4" t="s">
        <v>162</v>
      </c>
      <c r="H28" s="4">
        <f t="shared" si="0"/>
        <v>0.1288538062283737</v>
      </c>
      <c r="I28" s="4">
        <f t="shared" si="1"/>
        <v>1.3400795847750864E-2</v>
      </c>
    </row>
    <row r="29" spans="1:9" s="1" customFormat="1" x14ac:dyDescent="0.35">
      <c r="A29" s="15" t="s">
        <v>703</v>
      </c>
      <c r="B29" s="1" t="s">
        <v>211</v>
      </c>
      <c r="C29" s="2" t="s">
        <v>408</v>
      </c>
      <c r="D29" s="2" t="s">
        <v>894</v>
      </c>
      <c r="E29" s="5">
        <v>570</v>
      </c>
      <c r="F29" s="14">
        <v>27</v>
      </c>
      <c r="G29" s="4" t="s">
        <v>162</v>
      </c>
      <c r="H29" s="4">
        <f t="shared" si="0"/>
        <v>0.15877314814814816</v>
      </c>
      <c r="I29" s="4">
        <f t="shared" si="1"/>
        <v>1.6512407407407406E-2</v>
      </c>
    </row>
    <row r="30" spans="1:9" s="1" customFormat="1" x14ac:dyDescent="0.35">
      <c r="A30" s="15" t="s">
        <v>984</v>
      </c>
      <c r="B30" s="1" t="s">
        <v>211</v>
      </c>
      <c r="C30" s="2" t="s">
        <v>408</v>
      </c>
      <c r="D30" s="2" t="s">
        <v>409</v>
      </c>
      <c r="E30" s="5">
        <v>591</v>
      </c>
      <c r="F30" s="14">
        <v>34.6</v>
      </c>
      <c r="G30" s="4" t="s">
        <v>162</v>
      </c>
      <c r="H30" s="4">
        <f t="shared" si="0"/>
        <v>0.10776810900380901</v>
      </c>
      <c r="I30" s="4">
        <f t="shared" si="1"/>
        <v>1.1207883336396137E-2</v>
      </c>
    </row>
    <row r="31" spans="1:9" s="1" customFormat="1" x14ac:dyDescent="0.35">
      <c r="A31" s="15" t="s">
        <v>703</v>
      </c>
      <c r="B31" s="1" t="s">
        <v>211</v>
      </c>
      <c r="C31" s="2" t="s">
        <v>408</v>
      </c>
      <c r="D31" s="2" t="s">
        <v>852</v>
      </c>
      <c r="E31" s="5">
        <v>700</v>
      </c>
      <c r="F31" s="14">
        <v>32.9</v>
      </c>
      <c r="G31" s="4" t="s">
        <v>162</v>
      </c>
      <c r="H31" s="4">
        <f t="shared" si="0"/>
        <v>0.19805341783612498</v>
      </c>
      <c r="I31" s="4">
        <f t="shared" si="1"/>
        <v>2.0597555454956996E-2</v>
      </c>
    </row>
    <row r="32" spans="1:9" s="1" customFormat="1" x14ac:dyDescent="0.35">
      <c r="A32" s="15" t="s">
        <v>703</v>
      </c>
      <c r="B32" s="1" t="s">
        <v>211</v>
      </c>
      <c r="C32" s="2" t="s">
        <v>403</v>
      </c>
      <c r="D32" s="2" t="s">
        <v>895</v>
      </c>
      <c r="E32" s="5">
        <v>850</v>
      </c>
      <c r="F32" s="14">
        <v>49.3</v>
      </c>
      <c r="G32" s="4" t="s">
        <v>162</v>
      </c>
      <c r="H32" s="4">
        <f t="shared" si="0"/>
        <v>0.15792211652794294</v>
      </c>
      <c r="I32" s="4">
        <f t="shared" si="1"/>
        <v>1.6423900118906064E-2</v>
      </c>
    </row>
    <row r="33" spans="1:9" s="1" customFormat="1" x14ac:dyDescent="0.35">
      <c r="A33" s="15" t="s">
        <v>984</v>
      </c>
      <c r="B33" s="1" t="s">
        <v>211</v>
      </c>
      <c r="C33" s="2" t="s">
        <v>403</v>
      </c>
      <c r="D33" s="2" t="s">
        <v>404</v>
      </c>
      <c r="E33" s="5">
        <v>784</v>
      </c>
      <c r="F33" s="14">
        <v>31.3</v>
      </c>
      <c r="G33" s="4" t="s">
        <v>162</v>
      </c>
      <c r="H33" s="4">
        <f t="shared" si="0"/>
        <v>0.30742524676173072</v>
      </c>
      <c r="I33" s="4">
        <f t="shared" si="1"/>
        <v>3.1972225663219993E-2</v>
      </c>
    </row>
    <row r="34" spans="1:9" s="1" customFormat="1" x14ac:dyDescent="0.35">
      <c r="A34" s="15" t="s">
        <v>984</v>
      </c>
      <c r="B34" s="1" t="s">
        <v>211</v>
      </c>
      <c r="C34" s="2" t="s">
        <v>403</v>
      </c>
      <c r="D34" s="2" t="s">
        <v>405</v>
      </c>
      <c r="E34" s="5">
        <v>754</v>
      </c>
      <c r="F34" s="14">
        <v>33</v>
      </c>
      <c r="G34" s="4" t="s">
        <v>162</v>
      </c>
      <c r="H34" s="4">
        <f t="shared" ref="H34:H65" si="2">(E34^3/F34^2)/(1.6*10^6)</f>
        <v>0.24601759871441689</v>
      </c>
      <c r="I34" s="4">
        <f t="shared" ref="I34:I65" si="3">(0.104*E34^3/F34^2)/(1.6*10^6)</f>
        <v>2.5585830266299354E-2</v>
      </c>
    </row>
    <row r="35" spans="1:9" s="1" customFormat="1" x14ac:dyDescent="0.35">
      <c r="A35" s="15" t="s">
        <v>984</v>
      </c>
      <c r="B35" s="1" t="s">
        <v>211</v>
      </c>
      <c r="C35" s="2" t="s">
        <v>403</v>
      </c>
      <c r="D35" s="2" t="s">
        <v>406</v>
      </c>
      <c r="E35" s="5">
        <v>770</v>
      </c>
      <c r="F35" s="14">
        <v>33.299999999999997</v>
      </c>
      <c r="G35" s="4" t="s">
        <v>162</v>
      </c>
      <c r="H35" s="4">
        <f t="shared" si="2"/>
        <v>0.25731418355292235</v>
      </c>
      <c r="I35" s="4">
        <f t="shared" si="3"/>
        <v>2.6760675089503919E-2</v>
      </c>
    </row>
    <row r="36" spans="1:9" s="1" customFormat="1" x14ac:dyDescent="0.35">
      <c r="A36" s="15" t="s">
        <v>703</v>
      </c>
      <c r="B36" s="1" t="s">
        <v>211</v>
      </c>
      <c r="C36" s="2" t="s">
        <v>403</v>
      </c>
      <c r="D36" s="2" t="s">
        <v>176</v>
      </c>
      <c r="E36" s="5">
        <v>850</v>
      </c>
      <c r="F36" s="14">
        <v>49</v>
      </c>
      <c r="G36" s="4" t="s">
        <v>162</v>
      </c>
      <c r="H36" s="4">
        <f t="shared" si="2"/>
        <v>0.15986177634319035</v>
      </c>
      <c r="I36" s="4">
        <f t="shared" si="3"/>
        <v>1.6625624739691796E-2</v>
      </c>
    </row>
    <row r="37" spans="1:9" s="1" customFormat="1" x14ac:dyDescent="0.35">
      <c r="A37" s="15" t="s">
        <v>984</v>
      </c>
      <c r="B37" s="1" t="s">
        <v>211</v>
      </c>
      <c r="C37" s="2" t="s">
        <v>403</v>
      </c>
      <c r="D37" s="2" t="s">
        <v>407</v>
      </c>
      <c r="E37" s="5">
        <v>710</v>
      </c>
      <c r="F37" s="14">
        <v>31</v>
      </c>
      <c r="G37" s="4" t="s">
        <v>162</v>
      </c>
      <c r="H37" s="4">
        <f t="shared" si="2"/>
        <v>0.23277250260145679</v>
      </c>
      <c r="I37" s="4">
        <f t="shared" si="3"/>
        <v>2.4208340270551507E-2</v>
      </c>
    </row>
    <row r="38" spans="1:9" s="1" customFormat="1" x14ac:dyDescent="0.35">
      <c r="A38" s="15" t="s">
        <v>984</v>
      </c>
      <c r="B38" s="1" t="s">
        <v>211</v>
      </c>
      <c r="C38" s="2" t="s">
        <v>403</v>
      </c>
      <c r="D38" s="2" t="s">
        <v>407</v>
      </c>
      <c r="E38" s="5">
        <v>739</v>
      </c>
      <c r="F38" s="14">
        <v>28.9</v>
      </c>
      <c r="G38" s="4" t="s">
        <v>162</v>
      </c>
      <c r="H38" s="4">
        <f t="shared" si="2"/>
        <v>0.30200744348726671</v>
      </c>
      <c r="I38" s="4">
        <f t="shared" si="3"/>
        <v>3.1408774122675738E-2</v>
      </c>
    </row>
    <row r="39" spans="1:9" s="1" customFormat="1" x14ac:dyDescent="0.35">
      <c r="A39" s="15" t="s">
        <v>703</v>
      </c>
      <c r="B39" s="1" t="s">
        <v>211</v>
      </c>
      <c r="C39" s="2" t="s">
        <v>403</v>
      </c>
      <c r="D39" s="2" t="s">
        <v>896</v>
      </c>
      <c r="E39" s="5">
        <v>570</v>
      </c>
      <c r="F39" s="14">
        <v>32</v>
      </c>
      <c r="G39" s="4" t="s">
        <v>162</v>
      </c>
      <c r="H39" s="4">
        <f t="shared" si="2"/>
        <v>0.1130328369140625</v>
      </c>
      <c r="I39" s="4">
        <f t="shared" si="3"/>
        <v>1.17554150390625E-2</v>
      </c>
    </row>
    <row r="40" spans="1:9" s="1" customFormat="1" x14ac:dyDescent="0.35">
      <c r="A40" s="15" t="s">
        <v>703</v>
      </c>
      <c r="B40" s="1" t="s">
        <v>211</v>
      </c>
      <c r="C40" s="2" t="s">
        <v>84</v>
      </c>
      <c r="D40" s="2" t="s">
        <v>897</v>
      </c>
      <c r="E40" s="5">
        <v>789</v>
      </c>
      <c r="F40" s="14">
        <v>28.1</v>
      </c>
      <c r="G40" s="4" t="s">
        <v>162</v>
      </c>
      <c r="H40" s="4">
        <f t="shared" si="2"/>
        <v>0.38877505113283767</v>
      </c>
      <c r="I40" s="4">
        <f t="shared" si="3"/>
        <v>4.0432605317815118E-2</v>
      </c>
    </row>
    <row r="41" spans="1:9" s="1" customFormat="1" x14ac:dyDescent="0.35">
      <c r="A41" s="15" t="s">
        <v>984</v>
      </c>
      <c r="B41" s="1" t="s">
        <v>211</v>
      </c>
      <c r="C41" s="2" t="s">
        <v>84</v>
      </c>
      <c r="D41" s="2" t="s">
        <v>410</v>
      </c>
      <c r="E41" s="5">
        <v>737</v>
      </c>
      <c r="F41" s="14">
        <v>29.5</v>
      </c>
      <c r="G41" s="4" t="s">
        <v>162</v>
      </c>
      <c r="H41" s="4">
        <f t="shared" si="2"/>
        <v>0.28750039715598968</v>
      </c>
      <c r="I41" s="4">
        <f t="shared" si="3"/>
        <v>2.990004130422292E-2</v>
      </c>
    </row>
    <row r="42" spans="1:9" s="1" customFormat="1" x14ac:dyDescent="0.35">
      <c r="A42" s="15" t="s">
        <v>984</v>
      </c>
      <c r="B42" s="1" t="s">
        <v>211</v>
      </c>
      <c r="C42" s="2" t="s">
        <v>84</v>
      </c>
      <c r="D42" s="2" t="s">
        <v>411</v>
      </c>
      <c r="E42" s="5">
        <v>669</v>
      </c>
      <c r="F42" s="14">
        <v>35.4</v>
      </c>
      <c r="G42" s="4" t="s">
        <v>162</v>
      </c>
      <c r="H42" s="4">
        <f t="shared" si="2"/>
        <v>0.14933164410370586</v>
      </c>
      <c r="I42" s="4">
        <f t="shared" si="3"/>
        <v>1.5530490986785408E-2</v>
      </c>
    </row>
    <row r="43" spans="1:9" s="1" customFormat="1" x14ac:dyDescent="0.35">
      <c r="A43" s="15" t="s">
        <v>984</v>
      </c>
      <c r="B43" s="1" t="s">
        <v>211</v>
      </c>
      <c r="C43" s="2" t="s">
        <v>84</v>
      </c>
      <c r="D43" s="2" t="s">
        <v>284</v>
      </c>
      <c r="E43" s="5">
        <v>618</v>
      </c>
      <c r="F43" s="14">
        <v>30.2</v>
      </c>
      <c r="G43" s="4" t="s">
        <v>162</v>
      </c>
      <c r="H43" s="4">
        <f t="shared" si="2"/>
        <v>0.16174525788342617</v>
      </c>
      <c r="I43" s="4">
        <f t="shared" si="3"/>
        <v>1.682150681987632E-2</v>
      </c>
    </row>
    <row r="44" spans="1:9" s="1" customFormat="1" x14ac:dyDescent="0.35">
      <c r="A44" s="15" t="s">
        <v>984</v>
      </c>
      <c r="B44" s="1" t="s">
        <v>211</v>
      </c>
      <c r="C44" s="2" t="s">
        <v>84</v>
      </c>
      <c r="D44" s="2" t="s">
        <v>393</v>
      </c>
      <c r="E44" s="5">
        <v>618</v>
      </c>
      <c r="F44" s="14">
        <v>29.5</v>
      </c>
      <c r="G44" s="4" t="s">
        <v>162</v>
      </c>
      <c r="H44" s="4">
        <f t="shared" si="2"/>
        <v>0.16951237575409367</v>
      </c>
      <c r="I44" s="4">
        <f t="shared" si="3"/>
        <v>1.7629287078425739E-2</v>
      </c>
    </row>
    <row r="45" spans="1:9" s="1" customFormat="1" x14ac:dyDescent="0.35">
      <c r="A45" s="15" t="s">
        <v>984</v>
      </c>
      <c r="B45" s="1" t="s">
        <v>211</v>
      </c>
      <c r="C45" s="2" t="s">
        <v>84</v>
      </c>
      <c r="D45" s="2" t="s">
        <v>412</v>
      </c>
      <c r="E45" s="5">
        <v>556</v>
      </c>
      <c r="F45" s="14">
        <v>29.5</v>
      </c>
      <c r="G45" s="4" t="s">
        <v>162</v>
      </c>
      <c r="H45" s="4">
        <f t="shared" si="2"/>
        <v>0.12344126400459637</v>
      </c>
      <c r="I45" s="4">
        <f t="shared" si="3"/>
        <v>1.2837891456478023E-2</v>
      </c>
    </row>
    <row r="46" spans="1:9" s="1" customFormat="1" x14ac:dyDescent="0.35">
      <c r="A46" s="15" t="s">
        <v>703</v>
      </c>
      <c r="B46" s="1" t="s">
        <v>211</v>
      </c>
      <c r="C46" s="2" t="s">
        <v>84</v>
      </c>
      <c r="D46" s="2" t="s">
        <v>898</v>
      </c>
      <c r="E46" s="5">
        <v>640</v>
      </c>
      <c r="F46" s="14">
        <v>31</v>
      </c>
      <c r="G46" s="4" t="s">
        <v>162</v>
      </c>
      <c r="H46" s="4">
        <f t="shared" si="2"/>
        <v>0.17048907388137355</v>
      </c>
      <c r="I46" s="4">
        <f t="shared" si="3"/>
        <v>1.7730863683662852E-2</v>
      </c>
    </row>
    <row r="47" spans="1:9" s="1" customFormat="1" x14ac:dyDescent="0.35">
      <c r="A47" s="15" t="s">
        <v>703</v>
      </c>
      <c r="B47" s="1" t="s">
        <v>211</v>
      </c>
      <c r="C47" s="2" t="s">
        <v>84</v>
      </c>
      <c r="D47" s="2" t="s">
        <v>899</v>
      </c>
      <c r="E47" s="5">
        <v>550</v>
      </c>
      <c r="F47" s="14">
        <v>29.2</v>
      </c>
      <c r="G47" s="4" t="s">
        <v>162</v>
      </c>
      <c r="H47" s="4">
        <f t="shared" si="2"/>
        <v>0.12195577852317509</v>
      </c>
      <c r="I47" s="4">
        <f t="shared" si="3"/>
        <v>1.2683400966410208E-2</v>
      </c>
    </row>
    <row r="48" spans="1:9" s="1" customFormat="1" x14ac:dyDescent="0.35">
      <c r="A48" s="15" t="s">
        <v>985</v>
      </c>
      <c r="B48" s="1" t="s">
        <v>211</v>
      </c>
      <c r="C48" s="2" t="s">
        <v>84</v>
      </c>
      <c r="D48" s="2" t="s">
        <v>85</v>
      </c>
      <c r="E48" s="5">
        <v>730</v>
      </c>
      <c r="F48" s="14">
        <v>29</v>
      </c>
      <c r="G48" s="4" t="s">
        <v>162</v>
      </c>
      <c r="H48" s="4">
        <f t="shared" si="2"/>
        <v>0.28910300237812125</v>
      </c>
      <c r="I48" s="4">
        <f t="shared" si="3"/>
        <v>3.0066712247324611E-2</v>
      </c>
    </row>
    <row r="49" spans="1:9" s="1" customFormat="1" x14ac:dyDescent="0.35">
      <c r="A49" s="15" t="s">
        <v>984</v>
      </c>
      <c r="B49" s="1" t="s">
        <v>211</v>
      </c>
      <c r="C49" s="2" t="s">
        <v>84</v>
      </c>
      <c r="D49" s="2" t="s">
        <v>85</v>
      </c>
      <c r="E49" s="5">
        <v>753</v>
      </c>
      <c r="F49" s="14">
        <v>33.299999999999997</v>
      </c>
      <c r="G49" s="4" t="s">
        <v>162</v>
      </c>
      <c r="H49" s="4">
        <f t="shared" si="2"/>
        <v>0.24064479851473097</v>
      </c>
      <c r="I49" s="4">
        <f t="shared" si="3"/>
        <v>2.502705904553202E-2</v>
      </c>
    </row>
    <row r="50" spans="1:9" s="1" customFormat="1" x14ac:dyDescent="0.35">
      <c r="A50" s="15" t="s">
        <v>984</v>
      </c>
      <c r="B50" s="1" t="s">
        <v>211</v>
      </c>
      <c r="C50" s="2" t="s">
        <v>84</v>
      </c>
      <c r="D50" s="2" t="s">
        <v>85</v>
      </c>
      <c r="E50" s="5">
        <v>727</v>
      </c>
      <c r="F50" s="14">
        <v>25.5</v>
      </c>
      <c r="G50" s="4" t="s">
        <v>162</v>
      </c>
      <c r="H50" s="4">
        <f t="shared" si="2"/>
        <v>0.36932005286428299</v>
      </c>
      <c r="I50" s="4">
        <f t="shared" si="3"/>
        <v>3.8409285497885429E-2</v>
      </c>
    </row>
    <row r="51" spans="1:9" s="1" customFormat="1" x14ac:dyDescent="0.35">
      <c r="A51" s="15" t="s">
        <v>984</v>
      </c>
      <c r="B51" s="1" t="s">
        <v>211</v>
      </c>
      <c r="C51" s="2" t="s">
        <v>84</v>
      </c>
      <c r="D51" s="2" t="s">
        <v>85</v>
      </c>
      <c r="E51" s="5">
        <v>750</v>
      </c>
      <c r="F51" s="14">
        <v>33.299999999999997</v>
      </c>
      <c r="G51" s="4" t="s">
        <v>162</v>
      </c>
      <c r="H51" s="4">
        <f t="shared" si="2"/>
        <v>0.23778000973946925</v>
      </c>
      <c r="I51" s="4">
        <f t="shared" si="3"/>
        <v>2.4729121012904798E-2</v>
      </c>
    </row>
    <row r="52" spans="1:9" s="1" customFormat="1" x14ac:dyDescent="0.35">
      <c r="A52" s="15" t="s">
        <v>984</v>
      </c>
      <c r="B52" s="1" t="s">
        <v>211</v>
      </c>
      <c r="C52" s="2" t="s">
        <v>84</v>
      </c>
      <c r="D52" s="2" t="s">
        <v>413</v>
      </c>
      <c r="E52" s="5">
        <v>590</v>
      </c>
      <c r="F52" s="14">
        <v>33.1</v>
      </c>
      <c r="G52" s="4" t="s">
        <v>162</v>
      </c>
      <c r="H52" s="4">
        <f t="shared" si="2"/>
        <v>0.11716018930093737</v>
      </c>
      <c r="I52" s="4">
        <f t="shared" si="3"/>
        <v>1.2184659687297485E-2</v>
      </c>
    </row>
    <row r="53" spans="1:9" s="1" customFormat="1" x14ac:dyDescent="0.35">
      <c r="A53" s="15" t="s">
        <v>703</v>
      </c>
      <c r="B53" s="1" t="s">
        <v>211</v>
      </c>
      <c r="C53" s="2" t="s">
        <v>84</v>
      </c>
      <c r="D53" s="2" t="s">
        <v>900</v>
      </c>
      <c r="E53" s="5">
        <v>780</v>
      </c>
      <c r="F53" s="14">
        <v>45</v>
      </c>
      <c r="G53" s="4" t="s">
        <v>162</v>
      </c>
      <c r="H53" s="4">
        <f t="shared" si="2"/>
        <v>0.14646666666666666</v>
      </c>
      <c r="I53" s="4">
        <f t="shared" si="3"/>
        <v>1.5232533333333333E-2</v>
      </c>
    </row>
    <row r="54" spans="1:9" s="1" customFormat="1" x14ac:dyDescent="0.35">
      <c r="A54" s="15" t="s">
        <v>703</v>
      </c>
      <c r="B54" s="1" t="s">
        <v>211</v>
      </c>
      <c r="C54" s="2" t="s">
        <v>84</v>
      </c>
      <c r="D54" s="2" t="s">
        <v>841</v>
      </c>
      <c r="E54" s="5">
        <v>662</v>
      </c>
      <c r="F54" s="14">
        <v>30.4</v>
      </c>
      <c r="G54" s="4" t="s">
        <v>162</v>
      </c>
      <c r="H54" s="4">
        <f t="shared" si="2"/>
        <v>0.19620353077389199</v>
      </c>
      <c r="I54" s="4">
        <f t="shared" si="3"/>
        <v>2.0405167200484766E-2</v>
      </c>
    </row>
    <row r="55" spans="1:9" s="1" customFormat="1" x14ac:dyDescent="0.35">
      <c r="A55" s="15" t="s">
        <v>703</v>
      </c>
      <c r="B55" s="1" t="s">
        <v>211</v>
      </c>
      <c r="C55" s="2" t="s">
        <v>84</v>
      </c>
      <c r="D55" s="2" t="s">
        <v>841</v>
      </c>
      <c r="E55" s="5">
        <v>658</v>
      </c>
      <c r="F55" s="14">
        <v>33.200000000000003</v>
      </c>
      <c r="G55" s="4" t="s">
        <v>162</v>
      </c>
      <c r="H55" s="4">
        <f t="shared" si="2"/>
        <v>0.16154054017273911</v>
      </c>
      <c r="I55" s="4">
        <f t="shared" si="3"/>
        <v>1.6800216177964868E-2</v>
      </c>
    </row>
    <row r="56" spans="1:9" s="1" customFormat="1" x14ac:dyDescent="0.35">
      <c r="A56" s="15" t="s">
        <v>703</v>
      </c>
      <c r="B56" s="1" t="s">
        <v>211</v>
      </c>
      <c r="C56" s="2" t="s">
        <v>84</v>
      </c>
      <c r="D56" s="2" t="s">
        <v>841</v>
      </c>
      <c r="E56" s="5">
        <v>711</v>
      </c>
      <c r="F56" s="14">
        <v>32</v>
      </c>
      <c r="G56" s="4" t="s">
        <v>162</v>
      </c>
      <c r="H56" s="4">
        <f t="shared" si="2"/>
        <v>0.21937587341308593</v>
      </c>
      <c r="I56" s="4">
        <f t="shared" si="3"/>
        <v>2.2815090834960937E-2</v>
      </c>
    </row>
    <row r="57" spans="1:9" s="1" customFormat="1" x14ac:dyDescent="0.35">
      <c r="A57" s="15" t="s">
        <v>703</v>
      </c>
      <c r="B57" s="1" t="s">
        <v>211</v>
      </c>
      <c r="C57" s="2" t="s">
        <v>84</v>
      </c>
      <c r="D57" s="2" t="s">
        <v>841</v>
      </c>
      <c r="E57" s="5">
        <v>714</v>
      </c>
      <c r="F57" s="14">
        <v>32.5</v>
      </c>
      <c r="G57" s="4" t="s">
        <v>162</v>
      </c>
      <c r="H57" s="4">
        <f t="shared" si="2"/>
        <v>0.21538126863905327</v>
      </c>
      <c r="I57" s="4">
        <f t="shared" si="3"/>
        <v>2.2399651938461537E-2</v>
      </c>
    </row>
    <row r="58" spans="1:9" s="1" customFormat="1" x14ac:dyDescent="0.35">
      <c r="A58" s="15" t="s">
        <v>703</v>
      </c>
      <c r="B58" s="1" t="s">
        <v>211</v>
      </c>
      <c r="C58" s="2" t="s">
        <v>84</v>
      </c>
      <c r="D58" s="2" t="s">
        <v>901</v>
      </c>
      <c r="E58" s="5">
        <v>790</v>
      </c>
      <c r="F58" s="14">
        <v>31</v>
      </c>
      <c r="G58" s="4" t="s">
        <v>162</v>
      </c>
      <c r="H58" s="4">
        <f t="shared" si="2"/>
        <v>0.32065491675338187</v>
      </c>
      <c r="I58" s="4">
        <f t="shared" si="3"/>
        <v>3.3348111342351716E-2</v>
      </c>
    </row>
    <row r="59" spans="1:9" s="1" customFormat="1" x14ac:dyDescent="0.35">
      <c r="A59" s="15" t="s">
        <v>984</v>
      </c>
      <c r="B59" s="1" t="s">
        <v>211</v>
      </c>
      <c r="C59" s="2" t="s">
        <v>84</v>
      </c>
      <c r="D59" s="2" t="s">
        <v>394</v>
      </c>
      <c r="E59" s="5">
        <v>611</v>
      </c>
      <c r="F59" s="14">
        <v>30.6</v>
      </c>
      <c r="G59" s="4" t="s">
        <v>162</v>
      </c>
      <c r="H59" s="4">
        <f t="shared" si="2"/>
        <v>0.15225122482271775</v>
      </c>
      <c r="I59" s="4">
        <f t="shared" si="3"/>
        <v>1.5834127381562643E-2</v>
      </c>
    </row>
    <row r="60" spans="1:9" s="1" customFormat="1" x14ac:dyDescent="0.35">
      <c r="A60" s="15" t="s">
        <v>984</v>
      </c>
      <c r="B60" s="1" t="s">
        <v>211</v>
      </c>
      <c r="C60" s="2" t="s">
        <v>84</v>
      </c>
      <c r="D60" s="2" t="s">
        <v>395</v>
      </c>
      <c r="E60" s="5">
        <v>836</v>
      </c>
      <c r="F60" s="14">
        <v>31.3</v>
      </c>
      <c r="G60" s="4" t="s">
        <v>162</v>
      </c>
      <c r="H60" s="4">
        <f t="shared" si="2"/>
        <v>0.37274358215353837</v>
      </c>
      <c r="I60" s="4">
        <f t="shared" si="3"/>
        <v>3.8765332543967981E-2</v>
      </c>
    </row>
    <row r="61" spans="1:9" s="1" customFormat="1" x14ac:dyDescent="0.35">
      <c r="A61" s="15" t="s">
        <v>984</v>
      </c>
      <c r="B61" s="1" t="s">
        <v>211</v>
      </c>
      <c r="C61" s="2" t="s">
        <v>84</v>
      </c>
      <c r="D61" s="2" t="s">
        <v>414</v>
      </c>
      <c r="E61" s="5">
        <v>664</v>
      </c>
      <c r="F61" s="14">
        <v>36.5</v>
      </c>
      <c r="G61" s="4" t="s">
        <v>162</v>
      </c>
      <c r="H61" s="4">
        <f t="shared" si="2"/>
        <v>0.13734046913116907</v>
      </c>
      <c r="I61" s="4">
        <f t="shared" si="3"/>
        <v>1.4283408789641582E-2</v>
      </c>
    </row>
    <row r="62" spans="1:9" s="1" customFormat="1" x14ac:dyDescent="0.35">
      <c r="A62" s="15" t="s">
        <v>984</v>
      </c>
      <c r="B62" s="1" t="s">
        <v>211</v>
      </c>
      <c r="C62" s="2" t="s">
        <v>84</v>
      </c>
      <c r="D62" s="2" t="s">
        <v>415</v>
      </c>
      <c r="E62" s="5">
        <v>722</v>
      </c>
      <c r="F62" s="14">
        <v>34.1</v>
      </c>
      <c r="G62" s="4" t="s">
        <v>162</v>
      </c>
      <c r="H62" s="4">
        <f t="shared" si="2"/>
        <v>0.20229393022075831</v>
      </c>
      <c r="I62" s="4">
        <f t="shared" si="3"/>
        <v>2.1038568742958865E-2</v>
      </c>
    </row>
    <row r="63" spans="1:9" s="1" customFormat="1" x14ac:dyDescent="0.35">
      <c r="A63" s="15" t="s">
        <v>703</v>
      </c>
      <c r="B63" s="1" t="s">
        <v>211</v>
      </c>
      <c r="C63" s="2" t="s">
        <v>84</v>
      </c>
      <c r="D63" s="2" t="s">
        <v>415</v>
      </c>
      <c r="E63" s="5">
        <v>650</v>
      </c>
      <c r="F63" s="14">
        <v>31</v>
      </c>
      <c r="G63" s="4" t="s">
        <v>162</v>
      </c>
      <c r="H63" s="4">
        <f t="shared" si="2"/>
        <v>0.17860626951092609</v>
      </c>
      <c r="I63" s="4">
        <f t="shared" si="3"/>
        <v>1.8575052029136317E-2</v>
      </c>
    </row>
    <row r="64" spans="1:9" s="1" customFormat="1" x14ac:dyDescent="0.35">
      <c r="A64" s="15" t="s">
        <v>703</v>
      </c>
      <c r="B64" s="1" t="s">
        <v>211</v>
      </c>
      <c r="C64" s="2" t="s">
        <v>84</v>
      </c>
      <c r="D64" s="2" t="s">
        <v>902</v>
      </c>
      <c r="E64" s="5">
        <v>690</v>
      </c>
      <c r="F64" s="14">
        <v>27.8</v>
      </c>
      <c r="G64" s="4" t="s">
        <v>162</v>
      </c>
      <c r="H64" s="4">
        <f t="shared" si="2"/>
        <v>0.26566705268878421</v>
      </c>
      <c r="I64" s="4">
        <f t="shared" si="3"/>
        <v>2.7629373479633561E-2</v>
      </c>
    </row>
    <row r="65" spans="1:9" s="1" customFormat="1" x14ac:dyDescent="0.35">
      <c r="A65" s="15" t="s">
        <v>985</v>
      </c>
      <c r="B65" s="1" t="s">
        <v>211</v>
      </c>
      <c r="C65" s="2" t="s">
        <v>84</v>
      </c>
      <c r="D65" s="2" t="s">
        <v>86</v>
      </c>
      <c r="E65" s="5">
        <v>1230</v>
      </c>
      <c r="F65" s="14">
        <v>40</v>
      </c>
      <c r="G65" s="4" t="s">
        <v>162</v>
      </c>
      <c r="H65" s="4">
        <f t="shared" si="2"/>
        <v>0.72690117187500003</v>
      </c>
      <c r="I65" s="4">
        <f t="shared" si="3"/>
        <v>7.5597721874999996E-2</v>
      </c>
    </row>
    <row r="66" spans="1:9" s="1" customFormat="1" x14ac:dyDescent="0.35">
      <c r="A66" s="15" t="s">
        <v>984</v>
      </c>
      <c r="B66" s="1" t="s">
        <v>211</v>
      </c>
      <c r="C66" s="2" t="s">
        <v>84</v>
      </c>
      <c r="D66" s="2" t="s">
        <v>86</v>
      </c>
      <c r="E66" s="5">
        <v>1329</v>
      </c>
      <c r="F66" s="14">
        <v>41.6</v>
      </c>
      <c r="G66" s="4" t="s">
        <v>162</v>
      </c>
      <c r="H66" s="4">
        <f t="shared" ref="H66:H97" si="4">(E66^3/F66^2)/(1.6*10^6)</f>
        <v>0.84775097692365464</v>
      </c>
      <c r="I66" s="4">
        <f t="shared" ref="I66:I97" si="5">(0.104*E66^3/F66^2)/(1.6*10^6)</f>
        <v>8.8166101600060082E-2</v>
      </c>
    </row>
    <row r="67" spans="1:9" s="1" customFormat="1" x14ac:dyDescent="0.35">
      <c r="A67" s="15" t="s">
        <v>703</v>
      </c>
      <c r="B67" s="1" t="s">
        <v>211</v>
      </c>
      <c r="C67" s="2" t="s">
        <v>84</v>
      </c>
      <c r="D67" s="2" t="s">
        <v>86</v>
      </c>
      <c r="E67" s="5">
        <v>1350</v>
      </c>
      <c r="F67" s="14">
        <v>38.200000000000003</v>
      </c>
      <c r="G67" s="4" t="s">
        <v>162</v>
      </c>
      <c r="H67" s="4">
        <f t="shared" si="4"/>
        <v>1.053791271483786</v>
      </c>
      <c r="I67" s="4">
        <f t="shared" si="5"/>
        <v>0.10959429223431374</v>
      </c>
    </row>
    <row r="68" spans="1:9" s="1" customFormat="1" x14ac:dyDescent="0.35">
      <c r="A68" s="15" t="s">
        <v>703</v>
      </c>
      <c r="B68" s="1" t="s">
        <v>211</v>
      </c>
      <c r="C68" s="2" t="s">
        <v>84</v>
      </c>
      <c r="D68" s="2" t="s">
        <v>584</v>
      </c>
      <c r="E68" s="5">
        <v>1064</v>
      </c>
      <c r="F68" s="14">
        <v>38.4</v>
      </c>
      <c r="G68" s="4" t="s">
        <v>162</v>
      </c>
      <c r="H68" s="4">
        <f t="shared" si="4"/>
        <v>0.51055490451388885</v>
      </c>
      <c r="I68" s="4">
        <f t="shared" si="5"/>
        <v>5.309771006944445E-2</v>
      </c>
    </row>
    <row r="69" spans="1:9" s="1" customFormat="1" x14ac:dyDescent="0.35">
      <c r="A69" s="15" t="s">
        <v>703</v>
      </c>
      <c r="B69" s="1" t="s">
        <v>211</v>
      </c>
      <c r="C69" s="2" t="s">
        <v>84</v>
      </c>
      <c r="D69" s="2" t="s">
        <v>584</v>
      </c>
      <c r="E69" s="5">
        <v>852</v>
      </c>
      <c r="F69" s="14">
        <v>37.5</v>
      </c>
      <c r="G69" s="4" t="s">
        <v>162</v>
      </c>
      <c r="H69" s="4">
        <f t="shared" si="4"/>
        <v>0.27487564800000003</v>
      </c>
      <c r="I69" s="4">
        <f t="shared" si="5"/>
        <v>2.8587067391999999E-2</v>
      </c>
    </row>
    <row r="70" spans="1:9" s="1" customFormat="1" x14ac:dyDescent="0.35">
      <c r="A70" s="15" t="s">
        <v>703</v>
      </c>
      <c r="B70" s="1" t="s">
        <v>211</v>
      </c>
      <c r="C70" s="2" t="s">
        <v>84</v>
      </c>
      <c r="D70" s="2" t="s">
        <v>584</v>
      </c>
      <c r="E70" s="5">
        <v>897</v>
      </c>
      <c r="F70" s="14">
        <v>42.9</v>
      </c>
      <c r="G70" s="4" t="s">
        <v>162</v>
      </c>
      <c r="H70" s="4">
        <f t="shared" si="4"/>
        <v>0.24509969008264468</v>
      </c>
      <c r="I70" s="4">
        <f t="shared" si="5"/>
        <v>2.5490367768595038E-2</v>
      </c>
    </row>
    <row r="71" spans="1:9" s="1" customFormat="1" x14ac:dyDescent="0.35">
      <c r="A71" s="15" t="s">
        <v>703</v>
      </c>
      <c r="B71" s="1" t="s">
        <v>211</v>
      </c>
      <c r="C71" s="2" t="s">
        <v>84</v>
      </c>
      <c r="D71" s="2" t="s">
        <v>903</v>
      </c>
      <c r="E71" s="5">
        <v>500</v>
      </c>
      <c r="F71" s="14">
        <v>27</v>
      </c>
      <c r="G71" s="4" t="s">
        <v>162</v>
      </c>
      <c r="H71" s="4">
        <f t="shared" si="4"/>
        <v>0.10716735253772292</v>
      </c>
      <c r="I71" s="4">
        <f t="shared" si="5"/>
        <v>1.1145404663923181E-2</v>
      </c>
    </row>
    <row r="72" spans="1:9" s="1" customFormat="1" x14ac:dyDescent="0.35">
      <c r="A72" s="15" t="s">
        <v>984</v>
      </c>
      <c r="B72" s="1" t="s">
        <v>211</v>
      </c>
      <c r="C72" s="2" t="s">
        <v>84</v>
      </c>
      <c r="D72" s="2" t="s">
        <v>416</v>
      </c>
      <c r="E72" s="5">
        <v>643</v>
      </c>
      <c r="F72" s="14">
        <v>27</v>
      </c>
      <c r="G72" s="4" t="s">
        <v>162</v>
      </c>
      <c r="H72" s="4">
        <f t="shared" si="4"/>
        <v>0.22792155949931414</v>
      </c>
      <c r="I72" s="4">
        <f t="shared" si="5"/>
        <v>2.3703842187928668E-2</v>
      </c>
    </row>
    <row r="73" spans="1:9" s="1" customFormat="1" x14ac:dyDescent="0.35">
      <c r="A73" s="15" t="s">
        <v>703</v>
      </c>
      <c r="B73" s="1" t="s">
        <v>211</v>
      </c>
      <c r="C73" s="2" t="s">
        <v>84</v>
      </c>
      <c r="D73" s="2" t="s">
        <v>904</v>
      </c>
      <c r="E73" s="5">
        <v>800</v>
      </c>
      <c r="F73" s="14">
        <v>37</v>
      </c>
      <c r="G73" s="4" t="s">
        <v>162</v>
      </c>
      <c r="H73" s="4">
        <f t="shared" si="4"/>
        <v>0.23374726077428779</v>
      </c>
      <c r="I73" s="4">
        <f t="shared" si="5"/>
        <v>2.4309715120525929E-2</v>
      </c>
    </row>
    <row r="74" spans="1:9" s="1" customFormat="1" x14ac:dyDescent="0.35">
      <c r="A74" s="15" t="s">
        <v>984</v>
      </c>
      <c r="B74" s="1" t="s">
        <v>211</v>
      </c>
      <c r="C74" s="2" t="s">
        <v>84</v>
      </c>
      <c r="D74" s="2" t="s">
        <v>64</v>
      </c>
      <c r="E74" s="5">
        <v>656</v>
      </c>
      <c r="F74" s="14">
        <v>31.5</v>
      </c>
      <c r="G74" s="4" t="s">
        <v>162</v>
      </c>
      <c r="H74" s="4">
        <f t="shared" si="4"/>
        <v>0.17781583270345175</v>
      </c>
      <c r="I74" s="4">
        <f t="shared" si="5"/>
        <v>1.8492846601158981E-2</v>
      </c>
    </row>
    <row r="75" spans="1:9" s="1" customFormat="1" x14ac:dyDescent="0.35">
      <c r="A75" s="15" t="s">
        <v>984</v>
      </c>
      <c r="B75" s="1" t="s">
        <v>211</v>
      </c>
      <c r="C75" s="2" t="s">
        <v>84</v>
      </c>
      <c r="D75" s="2" t="s">
        <v>64</v>
      </c>
      <c r="E75" s="5">
        <v>754</v>
      </c>
      <c r="F75" s="14">
        <v>31.3</v>
      </c>
      <c r="G75" s="4" t="s">
        <v>162</v>
      </c>
      <c r="H75" s="4">
        <f t="shared" si="4"/>
        <v>0.27346728556992517</v>
      </c>
      <c r="I75" s="4">
        <f t="shared" si="5"/>
        <v>2.8440597699272215E-2</v>
      </c>
    </row>
    <row r="76" spans="1:9" s="1" customFormat="1" x14ac:dyDescent="0.35">
      <c r="A76" s="15" t="s">
        <v>703</v>
      </c>
      <c r="B76" s="1" t="s">
        <v>211</v>
      </c>
      <c r="C76" s="2" t="s">
        <v>84</v>
      </c>
      <c r="D76" s="2" t="s">
        <v>64</v>
      </c>
      <c r="E76" s="5">
        <v>796</v>
      </c>
      <c r="F76" s="14">
        <v>28</v>
      </c>
      <c r="G76" s="4" t="s">
        <v>162</v>
      </c>
      <c r="H76" s="4">
        <f t="shared" si="4"/>
        <v>0.4020713775510204</v>
      </c>
      <c r="I76" s="4">
        <f t="shared" si="5"/>
        <v>4.1815423265306115E-2</v>
      </c>
    </row>
    <row r="77" spans="1:9" s="1" customFormat="1" x14ac:dyDescent="0.35">
      <c r="A77" s="15" t="s">
        <v>703</v>
      </c>
      <c r="B77" s="1" t="s">
        <v>211</v>
      </c>
      <c r="C77" s="2" t="s">
        <v>84</v>
      </c>
      <c r="D77" s="2" t="s">
        <v>64</v>
      </c>
      <c r="E77" s="5">
        <v>810</v>
      </c>
      <c r="F77" s="14">
        <v>28.2</v>
      </c>
      <c r="G77" s="4" t="s">
        <v>162</v>
      </c>
      <c r="H77" s="4">
        <f t="shared" si="4"/>
        <v>0.4176734382073336</v>
      </c>
      <c r="I77" s="4">
        <f t="shared" si="5"/>
        <v>4.3438037573562696E-2</v>
      </c>
    </row>
    <row r="78" spans="1:9" s="1" customFormat="1" x14ac:dyDescent="0.35">
      <c r="A78" s="15" t="s">
        <v>703</v>
      </c>
      <c r="B78" s="1" t="s">
        <v>211</v>
      </c>
      <c r="C78" s="2" t="s">
        <v>84</v>
      </c>
      <c r="D78" s="2" t="s">
        <v>64</v>
      </c>
      <c r="E78" s="5">
        <v>685</v>
      </c>
      <c r="F78" s="14">
        <v>27.5</v>
      </c>
      <c r="G78" s="4" t="s">
        <v>162</v>
      </c>
      <c r="H78" s="4">
        <f t="shared" si="4"/>
        <v>0.2656356404958678</v>
      </c>
      <c r="I78" s="4">
        <f t="shared" si="5"/>
        <v>2.762610661157025E-2</v>
      </c>
    </row>
    <row r="79" spans="1:9" s="1" customFormat="1" x14ac:dyDescent="0.35">
      <c r="A79" s="15" t="s">
        <v>984</v>
      </c>
      <c r="B79" s="1" t="s">
        <v>211</v>
      </c>
      <c r="C79" s="2" t="s">
        <v>84</v>
      </c>
      <c r="D79" s="2" t="s">
        <v>417</v>
      </c>
      <c r="E79" s="5">
        <v>692</v>
      </c>
      <c r="F79" s="14">
        <v>35.1</v>
      </c>
      <c r="G79" s="4" t="s">
        <v>162</v>
      </c>
      <c r="H79" s="4">
        <f t="shared" si="4"/>
        <v>0.1681063303057605</v>
      </c>
      <c r="I79" s="4">
        <f t="shared" si="5"/>
        <v>1.7483058351799089E-2</v>
      </c>
    </row>
    <row r="80" spans="1:9" s="1" customFormat="1" x14ac:dyDescent="0.35">
      <c r="A80" s="15" t="s">
        <v>703</v>
      </c>
      <c r="B80" s="1" t="s">
        <v>211</v>
      </c>
      <c r="C80" s="2" t="s">
        <v>84</v>
      </c>
      <c r="D80" s="2" t="s">
        <v>905</v>
      </c>
      <c r="E80" s="5">
        <v>550</v>
      </c>
      <c r="F80" s="14">
        <v>24</v>
      </c>
      <c r="G80" s="4" t="s">
        <v>162</v>
      </c>
      <c r="H80" s="4">
        <f t="shared" si="4"/>
        <v>0.18052842881944445</v>
      </c>
      <c r="I80" s="4">
        <f t="shared" si="5"/>
        <v>1.8774956597222222E-2</v>
      </c>
    </row>
    <row r="81" spans="1:9" s="1" customFormat="1" x14ac:dyDescent="0.35">
      <c r="A81" s="15" t="s">
        <v>703</v>
      </c>
      <c r="B81" s="1" t="s">
        <v>211</v>
      </c>
      <c r="C81" s="2" t="s">
        <v>84</v>
      </c>
      <c r="D81" s="2" t="s">
        <v>906</v>
      </c>
      <c r="E81" s="5">
        <v>824</v>
      </c>
      <c r="F81" s="14">
        <v>30</v>
      </c>
      <c r="G81" s="4" t="s">
        <v>162</v>
      </c>
      <c r="H81" s="4">
        <f t="shared" si="4"/>
        <v>0.38852515555555556</v>
      </c>
      <c r="I81" s="4">
        <f t="shared" si="5"/>
        <v>4.0406616177777771E-2</v>
      </c>
    </row>
    <row r="82" spans="1:9" s="1" customFormat="1" x14ac:dyDescent="0.35">
      <c r="A82" s="15" t="s">
        <v>984</v>
      </c>
      <c r="B82" s="1" t="s">
        <v>211</v>
      </c>
      <c r="C82" s="2" t="s">
        <v>84</v>
      </c>
      <c r="D82" s="2" t="s">
        <v>396</v>
      </c>
      <c r="E82" s="5">
        <v>732</v>
      </c>
      <c r="F82" s="14">
        <v>28.9</v>
      </c>
      <c r="G82" s="4" t="s">
        <v>162</v>
      </c>
      <c r="H82" s="4">
        <f t="shared" si="4"/>
        <v>0.29350639958812758</v>
      </c>
      <c r="I82" s="4">
        <f t="shared" si="5"/>
        <v>3.0524665557165261E-2</v>
      </c>
    </row>
    <row r="83" spans="1:9" s="1" customFormat="1" x14ac:dyDescent="0.35">
      <c r="A83" s="15" t="s">
        <v>703</v>
      </c>
      <c r="B83" s="1" t="s">
        <v>211</v>
      </c>
      <c r="C83" s="2" t="s">
        <v>84</v>
      </c>
      <c r="D83" s="2" t="s">
        <v>396</v>
      </c>
      <c r="E83" s="5">
        <v>700</v>
      </c>
      <c r="F83" s="14">
        <v>30.1</v>
      </c>
      <c r="G83" s="4" t="s">
        <v>162</v>
      </c>
      <c r="H83" s="4">
        <f t="shared" si="4"/>
        <v>0.23661438615467817</v>
      </c>
      <c r="I83" s="4">
        <f t="shared" si="5"/>
        <v>2.4607896160086528E-2</v>
      </c>
    </row>
    <row r="84" spans="1:9" s="1" customFormat="1" x14ac:dyDescent="0.35">
      <c r="A84" s="15" t="s">
        <v>703</v>
      </c>
      <c r="B84" s="1" t="s">
        <v>211</v>
      </c>
      <c r="C84" s="2" t="s">
        <v>84</v>
      </c>
      <c r="D84" s="2" t="s">
        <v>907</v>
      </c>
      <c r="E84" s="5">
        <v>690</v>
      </c>
      <c r="F84" s="14">
        <v>36</v>
      </c>
      <c r="G84" s="4" t="s">
        <v>162</v>
      </c>
      <c r="H84" s="4">
        <f t="shared" si="4"/>
        <v>0.15842447916666666</v>
      </c>
      <c r="I84" s="4">
        <f t="shared" si="5"/>
        <v>1.6476145833333334E-2</v>
      </c>
    </row>
    <row r="85" spans="1:9" s="1" customFormat="1" x14ac:dyDescent="0.35">
      <c r="A85" s="15" t="s">
        <v>703</v>
      </c>
      <c r="B85" s="1" t="s">
        <v>211</v>
      </c>
      <c r="C85" s="2" t="s">
        <v>84</v>
      </c>
      <c r="D85" s="2" t="s">
        <v>908</v>
      </c>
      <c r="E85" s="5">
        <v>730</v>
      </c>
      <c r="F85" s="14">
        <v>32</v>
      </c>
      <c r="G85" s="4" t="s">
        <v>162</v>
      </c>
      <c r="H85" s="4">
        <f t="shared" si="4"/>
        <v>0.2374371337890625</v>
      </c>
      <c r="I85" s="4">
        <f t="shared" si="5"/>
        <v>2.4693461914062499E-2</v>
      </c>
    </row>
    <row r="86" spans="1:9" s="1" customFormat="1" x14ac:dyDescent="0.35">
      <c r="A86" s="15" t="s">
        <v>984</v>
      </c>
      <c r="B86" s="1" t="s">
        <v>211</v>
      </c>
      <c r="C86" s="2" t="s">
        <v>84</v>
      </c>
      <c r="D86" s="2" t="s">
        <v>397</v>
      </c>
      <c r="E86" s="5">
        <v>676</v>
      </c>
      <c r="F86" s="14">
        <v>33.700000000000003</v>
      </c>
      <c r="G86" s="4" t="s">
        <v>162</v>
      </c>
      <c r="H86" s="4">
        <f t="shared" si="4"/>
        <v>0.1700044554411855</v>
      </c>
      <c r="I86" s="4">
        <f t="shared" si="5"/>
        <v>1.7680463365883289E-2</v>
      </c>
    </row>
    <row r="87" spans="1:9" s="1" customFormat="1" x14ac:dyDescent="0.35">
      <c r="A87" s="15" t="s">
        <v>703</v>
      </c>
      <c r="B87" s="1" t="s">
        <v>211</v>
      </c>
      <c r="C87" s="2" t="s">
        <v>875</v>
      </c>
      <c r="D87" s="2" t="s">
        <v>876</v>
      </c>
      <c r="E87" s="5">
        <v>1010</v>
      </c>
      <c r="F87" s="14">
        <v>42</v>
      </c>
      <c r="G87" s="4" t="s">
        <v>108</v>
      </c>
      <c r="H87" s="4">
        <f t="shared" si="4"/>
        <v>0.36504428854875282</v>
      </c>
      <c r="I87" s="4">
        <f t="shared" si="5"/>
        <v>3.7964606009070291E-2</v>
      </c>
    </row>
    <row r="88" spans="1:9" s="1" customFormat="1" x14ac:dyDescent="0.35">
      <c r="A88" s="15" t="s">
        <v>703</v>
      </c>
      <c r="B88" s="1" t="s">
        <v>211</v>
      </c>
      <c r="C88" s="2" t="s">
        <v>875</v>
      </c>
      <c r="D88" s="2" t="s">
        <v>877</v>
      </c>
      <c r="E88" s="5">
        <v>1110</v>
      </c>
      <c r="F88" s="14">
        <v>44</v>
      </c>
      <c r="G88" s="4" t="s">
        <v>108</v>
      </c>
      <c r="H88" s="4">
        <f t="shared" si="4"/>
        <v>0.44151310692148765</v>
      </c>
      <c r="I88" s="4">
        <f t="shared" si="5"/>
        <v>4.5917363119834707E-2</v>
      </c>
    </row>
    <row r="89" spans="1:9" s="1" customFormat="1" x14ac:dyDescent="0.35">
      <c r="A89" s="15" t="s">
        <v>703</v>
      </c>
      <c r="B89" s="1" t="s">
        <v>211</v>
      </c>
      <c r="C89" s="2" t="s">
        <v>87</v>
      </c>
      <c r="D89" s="2" t="s">
        <v>878</v>
      </c>
      <c r="E89" s="5">
        <v>660</v>
      </c>
      <c r="F89" s="14">
        <v>38</v>
      </c>
      <c r="G89" s="4" t="s">
        <v>108</v>
      </c>
      <c r="H89" s="4">
        <f t="shared" si="4"/>
        <v>0.12443559556786704</v>
      </c>
      <c r="I89" s="4">
        <f t="shared" si="5"/>
        <v>1.2941301939058172E-2</v>
      </c>
    </row>
    <row r="90" spans="1:9" s="1" customFormat="1" x14ac:dyDescent="0.35">
      <c r="A90" s="15" t="s">
        <v>703</v>
      </c>
      <c r="B90" s="1" t="s">
        <v>211</v>
      </c>
      <c r="C90" s="2" t="s">
        <v>87</v>
      </c>
      <c r="D90" s="2" t="s">
        <v>27</v>
      </c>
      <c r="E90" s="5">
        <v>530</v>
      </c>
      <c r="F90" s="14">
        <v>27</v>
      </c>
      <c r="G90" s="4" t="s">
        <v>108</v>
      </c>
      <c r="H90" s="4">
        <f t="shared" si="4"/>
        <v>0.12763803155006859</v>
      </c>
      <c r="I90" s="4">
        <f t="shared" si="5"/>
        <v>1.3274355281207134E-2</v>
      </c>
    </row>
    <row r="91" spans="1:9" s="1" customFormat="1" x14ac:dyDescent="0.35">
      <c r="A91" s="15" t="s">
        <v>703</v>
      </c>
      <c r="B91" s="1" t="s">
        <v>211</v>
      </c>
      <c r="C91" s="2" t="s">
        <v>87</v>
      </c>
      <c r="D91" s="2" t="s">
        <v>426</v>
      </c>
      <c r="E91" s="5">
        <v>629</v>
      </c>
      <c r="F91" s="14">
        <v>33.299999999999997</v>
      </c>
      <c r="G91" s="4" t="s">
        <v>108</v>
      </c>
      <c r="H91" s="4">
        <f t="shared" si="4"/>
        <v>0.14026311728395063</v>
      </c>
      <c r="I91" s="4">
        <f t="shared" si="5"/>
        <v>1.4587364197530865E-2</v>
      </c>
    </row>
    <row r="92" spans="1:9" s="1" customFormat="1" x14ac:dyDescent="0.35">
      <c r="A92" s="15" t="s">
        <v>984</v>
      </c>
      <c r="B92" s="1" t="s">
        <v>211</v>
      </c>
      <c r="C92" s="2" t="s">
        <v>87</v>
      </c>
      <c r="D92" s="2" t="s">
        <v>398</v>
      </c>
      <c r="E92" s="5">
        <v>872</v>
      </c>
      <c r="F92" s="14">
        <v>33.700000000000003</v>
      </c>
      <c r="G92" s="4" t="s">
        <v>108</v>
      </c>
      <c r="H92" s="4">
        <f t="shared" si="4"/>
        <v>0.36489647703158423</v>
      </c>
      <c r="I92" s="4">
        <f t="shared" si="5"/>
        <v>3.7949233611284765E-2</v>
      </c>
    </row>
    <row r="93" spans="1:9" s="1" customFormat="1" x14ac:dyDescent="0.35">
      <c r="A93" s="15" t="s">
        <v>703</v>
      </c>
      <c r="B93" s="1" t="s">
        <v>211</v>
      </c>
      <c r="C93" s="2" t="s">
        <v>87</v>
      </c>
      <c r="D93" s="2" t="s">
        <v>879</v>
      </c>
      <c r="E93" s="5">
        <v>880</v>
      </c>
      <c r="F93" s="14">
        <v>30</v>
      </c>
      <c r="G93" s="4" t="s">
        <v>108</v>
      </c>
      <c r="H93" s="4">
        <f t="shared" si="4"/>
        <v>0.47324444444444447</v>
      </c>
      <c r="I93" s="4">
        <f t="shared" si="5"/>
        <v>4.9217422222222224E-2</v>
      </c>
    </row>
    <row r="94" spans="1:9" s="1" customFormat="1" x14ac:dyDescent="0.35">
      <c r="A94" s="15" t="s">
        <v>984</v>
      </c>
      <c r="B94" s="1" t="s">
        <v>211</v>
      </c>
      <c r="C94" s="2" t="s">
        <v>87</v>
      </c>
      <c r="D94" s="2" t="s">
        <v>399</v>
      </c>
      <c r="E94" s="5">
        <v>637</v>
      </c>
      <c r="F94" s="14">
        <v>32.1</v>
      </c>
      <c r="G94" s="4" t="s">
        <v>108</v>
      </c>
      <c r="H94" s="4">
        <f t="shared" si="4"/>
        <v>0.15677912978814257</v>
      </c>
      <c r="I94" s="4">
        <f t="shared" si="5"/>
        <v>1.6305029497966826E-2</v>
      </c>
    </row>
    <row r="95" spans="1:9" s="1" customFormat="1" x14ac:dyDescent="0.35">
      <c r="A95" s="15" t="s">
        <v>703</v>
      </c>
      <c r="B95" s="1" t="s">
        <v>211</v>
      </c>
      <c r="C95" s="2" t="s">
        <v>400</v>
      </c>
      <c r="D95" s="2" t="s">
        <v>880</v>
      </c>
      <c r="E95" s="5">
        <v>696</v>
      </c>
      <c r="F95" s="14">
        <v>34.1</v>
      </c>
      <c r="G95" s="4" t="s">
        <v>108</v>
      </c>
      <c r="H95" s="4">
        <f t="shared" si="4"/>
        <v>0.1812170173975112</v>
      </c>
      <c r="I95" s="4">
        <f t="shared" si="5"/>
        <v>1.8846569809341161E-2</v>
      </c>
    </row>
    <row r="96" spans="1:9" s="1" customFormat="1" x14ac:dyDescent="0.35">
      <c r="A96" s="15" t="s">
        <v>703</v>
      </c>
      <c r="B96" s="1" t="s">
        <v>211</v>
      </c>
      <c r="C96" s="2" t="s">
        <v>400</v>
      </c>
      <c r="D96" s="2" t="s">
        <v>881</v>
      </c>
      <c r="E96" s="5">
        <v>680</v>
      </c>
      <c r="F96" s="14">
        <v>39.5</v>
      </c>
      <c r="G96" s="4" t="s">
        <v>108</v>
      </c>
      <c r="H96" s="4">
        <f t="shared" si="4"/>
        <v>0.12595417401057524</v>
      </c>
      <c r="I96" s="4">
        <f t="shared" si="5"/>
        <v>1.3099234097099824E-2</v>
      </c>
    </row>
    <row r="97" spans="1:9" s="1" customFormat="1" x14ac:dyDescent="0.35">
      <c r="A97" s="15" t="s">
        <v>703</v>
      </c>
      <c r="B97" s="1" t="s">
        <v>211</v>
      </c>
      <c r="C97" s="2" t="s">
        <v>400</v>
      </c>
      <c r="D97" s="2" t="s">
        <v>882</v>
      </c>
      <c r="E97" s="5">
        <v>659</v>
      </c>
      <c r="F97" s="14">
        <v>37.9</v>
      </c>
      <c r="G97" s="4" t="s">
        <v>108</v>
      </c>
      <c r="H97" s="4">
        <f t="shared" si="4"/>
        <v>0.12452537010672442</v>
      </c>
      <c r="I97" s="4">
        <f t="shared" si="5"/>
        <v>1.2950638491099339E-2</v>
      </c>
    </row>
    <row r="98" spans="1:9" s="1" customFormat="1" x14ac:dyDescent="0.35">
      <c r="A98" s="15" t="s">
        <v>984</v>
      </c>
      <c r="B98" s="1" t="s">
        <v>211</v>
      </c>
      <c r="C98" s="2" t="s">
        <v>400</v>
      </c>
      <c r="D98" s="2" t="s">
        <v>401</v>
      </c>
      <c r="E98" s="5">
        <v>714</v>
      </c>
      <c r="F98" s="14">
        <v>33.700000000000003</v>
      </c>
      <c r="G98" s="4" t="s">
        <v>108</v>
      </c>
      <c r="H98" s="4">
        <f t="shared" ref="H98:H129" si="6">(E98^3/F98^2)/(1.6*10^6)</f>
        <v>0.20031563630920404</v>
      </c>
      <c r="I98" s="4">
        <f t="shared" ref="I98:I129" si="7">(0.104*E98^3/F98^2)/(1.6*10^6)</f>
        <v>2.0832826176157223E-2</v>
      </c>
    </row>
    <row r="99" spans="1:9" s="1" customFormat="1" x14ac:dyDescent="0.35">
      <c r="A99" s="15" t="s">
        <v>703</v>
      </c>
      <c r="B99" s="1" t="s">
        <v>211</v>
      </c>
      <c r="C99" s="2" t="s">
        <v>400</v>
      </c>
      <c r="D99" s="2" t="s">
        <v>401</v>
      </c>
      <c r="E99" s="5">
        <v>687</v>
      </c>
      <c r="F99" s="14">
        <v>26.3</v>
      </c>
      <c r="G99" s="4" t="s">
        <v>108</v>
      </c>
      <c r="H99" s="4">
        <f t="shared" si="6"/>
        <v>0.29298051059723285</v>
      </c>
      <c r="I99" s="4">
        <f t="shared" si="7"/>
        <v>3.0469973102112212E-2</v>
      </c>
    </row>
    <row r="100" spans="1:9" s="1" customFormat="1" x14ac:dyDescent="0.35">
      <c r="A100" s="15" t="s">
        <v>703</v>
      </c>
      <c r="B100" s="1" t="s">
        <v>211</v>
      </c>
      <c r="C100" s="2" t="s">
        <v>400</v>
      </c>
      <c r="D100" s="2" t="s">
        <v>702</v>
      </c>
      <c r="E100" s="5">
        <v>598</v>
      </c>
      <c r="F100" s="14">
        <v>34.200000000000003</v>
      </c>
      <c r="G100" s="4" t="s">
        <v>108</v>
      </c>
      <c r="H100" s="4">
        <f t="shared" si="6"/>
        <v>0.11426977104066208</v>
      </c>
      <c r="I100" s="4">
        <f t="shared" si="7"/>
        <v>1.1884056188228855E-2</v>
      </c>
    </row>
    <row r="101" spans="1:9" s="1" customFormat="1" x14ac:dyDescent="0.35">
      <c r="A101" s="15" t="s">
        <v>703</v>
      </c>
      <c r="B101" s="1" t="s">
        <v>211</v>
      </c>
      <c r="C101" s="2" t="s">
        <v>402</v>
      </c>
      <c r="D101" s="2" t="s">
        <v>886</v>
      </c>
      <c r="E101" s="5">
        <v>490</v>
      </c>
      <c r="F101" s="14">
        <v>31</v>
      </c>
      <c r="G101" s="4" t="s">
        <v>108</v>
      </c>
      <c r="H101" s="4">
        <f t="shared" si="6"/>
        <v>7.6514698231009357E-2</v>
      </c>
      <c r="I101" s="4">
        <f t="shared" si="7"/>
        <v>7.9575286160249743E-3</v>
      </c>
    </row>
    <row r="102" spans="1:9" s="1" customFormat="1" x14ac:dyDescent="0.35">
      <c r="A102" s="15" t="s">
        <v>703</v>
      </c>
      <c r="B102" s="1" t="s">
        <v>211</v>
      </c>
      <c r="C102" s="2" t="s">
        <v>402</v>
      </c>
      <c r="D102" s="2" t="s">
        <v>887</v>
      </c>
      <c r="E102" s="5">
        <v>521</v>
      </c>
      <c r="F102" s="14">
        <v>25.4</v>
      </c>
      <c r="G102" s="4" t="s">
        <v>108</v>
      </c>
      <c r="H102" s="4">
        <f t="shared" si="6"/>
        <v>0.13700163622202244</v>
      </c>
      <c r="I102" s="4">
        <f t="shared" si="7"/>
        <v>1.4248170167090334E-2</v>
      </c>
    </row>
    <row r="103" spans="1:9" s="1" customFormat="1" x14ac:dyDescent="0.35">
      <c r="A103" s="15" t="s">
        <v>703</v>
      </c>
      <c r="B103" s="1" t="s">
        <v>211</v>
      </c>
      <c r="C103" s="2" t="s">
        <v>890</v>
      </c>
      <c r="D103" s="2" t="s">
        <v>426</v>
      </c>
      <c r="E103" s="5">
        <v>598</v>
      </c>
      <c r="F103" s="14">
        <v>32.6</v>
      </c>
      <c r="G103" s="4" t="s">
        <v>108</v>
      </c>
      <c r="H103" s="4">
        <f t="shared" si="6"/>
        <v>0.12576169125672776</v>
      </c>
      <c r="I103" s="4">
        <f t="shared" si="7"/>
        <v>1.3079215890699686E-2</v>
      </c>
    </row>
    <row r="104" spans="1:9" s="1" customFormat="1" x14ac:dyDescent="0.35">
      <c r="A104" s="15" t="s">
        <v>703</v>
      </c>
      <c r="B104" s="1" t="s">
        <v>211</v>
      </c>
      <c r="C104" s="2" t="s">
        <v>890</v>
      </c>
      <c r="D104" s="2" t="s">
        <v>891</v>
      </c>
      <c r="E104" s="5">
        <v>515</v>
      </c>
      <c r="F104" s="14">
        <v>38.700000000000003</v>
      </c>
      <c r="G104" s="4" t="s">
        <v>108</v>
      </c>
      <c r="H104" s="4">
        <f t="shared" si="6"/>
        <v>5.7000645577522713E-2</v>
      </c>
      <c r="I104" s="4">
        <f t="shared" si="7"/>
        <v>5.9280671400623614E-3</v>
      </c>
    </row>
    <row r="105" spans="1:9" s="1" customFormat="1" x14ac:dyDescent="0.35">
      <c r="A105" s="15" t="s">
        <v>703</v>
      </c>
      <c r="B105" s="1" t="s">
        <v>211</v>
      </c>
      <c r="C105" s="2" t="s">
        <v>890</v>
      </c>
      <c r="D105" s="2" t="s">
        <v>892</v>
      </c>
      <c r="E105" s="5">
        <v>700</v>
      </c>
      <c r="F105" s="14">
        <v>40</v>
      </c>
      <c r="G105" s="4" t="s">
        <v>108</v>
      </c>
      <c r="H105" s="4">
        <f t="shared" si="6"/>
        <v>0.13398437499999999</v>
      </c>
      <c r="I105" s="4">
        <f t="shared" si="7"/>
        <v>1.3934375000000001E-2</v>
      </c>
    </row>
    <row r="106" spans="1:9" s="1" customFormat="1" x14ac:dyDescent="0.35">
      <c r="A106" s="15" t="s">
        <v>703</v>
      </c>
      <c r="B106" s="1" t="s">
        <v>211</v>
      </c>
      <c r="C106" s="2" t="s">
        <v>408</v>
      </c>
      <c r="D106" s="2" t="s">
        <v>893</v>
      </c>
      <c r="E106" s="5">
        <v>600</v>
      </c>
      <c r="F106" s="14">
        <v>31</v>
      </c>
      <c r="G106" s="4" t="s">
        <v>108</v>
      </c>
      <c r="H106" s="4">
        <f t="shared" si="6"/>
        <v>0.1404786680541103</v>
      </c>
      <c r="I106" s="4">
        <f t="shared" si="7"/>
        <v>1.4609781477627471E-2</v>
      </c>
    </row>
    <row r="107" spans="1:9" s="1" customFormat="1" x14ac:dyDescent="0.35">
      <c r="A107" s="15" t="s">
        <v>703</v>
      </c>
      <c r="B107" s="1" t="s">
        <v>211</v>
      </c>
      <c r="C107" s="2" t="s">
        <v>408</v>
      </c>
      <c r="D107" s="2" t="s">
        <v>894</v>
      </c>
      <c r="E107" s="5">
        <v>540</v>
      </c>
      <c r="F107" s="14">
        <v>28.5</v>
      </c>
      <c r="G107" s="4" t="s">
        <v>108</v>
      </c>
      <c r="H107" s="4">
        <f t="shared" si="6"/>
        <v>0.1211634349030471</v>
      </c>
      <c r="I107" s="4">
        <f t="shared" si="7"/>
        <v>1.2600997229916897E-2</v>
      </c>
    </row>
    <row r="108" spans="1:9" s="1" customFormat="1" x14ac:dyDescent="0.35">
      <c r="A108" s="15" t="s">
        <v>984</v>
      </c>
      <c r="B108" s="1" t="s">
        <v>211</v>
      </c>
      <c r="C108" s="2" t="s">
        <v>408</v>
      </c>
      <c r="D108" s="2" t="s">
        <v>409</v>
      </c>
      <c r="E108" s="5">
        <v>582</v>
      </c>
      <c r="F108" s="14">
        <v>35.6</v>
      </c>
      <c r="G108" s="4" t="s">
        <v>108</v>
      </c>
      <c r="H108" s="4">
        <f t="shared" si="6"/>
        <v>9.7218513287463698E-2</v>
      </c>
      <c r="I108" s="4">
        <f t="shared" si="7"/>
        <v>1.0110725381896224E-2</v>
      </c>
    </row>
    <row r="109" spans="1:9" s="1" customFormat="1" x14ac:dyDescent="0.35">
      <c r="A109" s="15" t="s">
        <v>703</v>
      </c>
      <c r="B109" s="1" t="s">
        <v>211</v>
      </c>
      <c r="C109" s="2" t="s">
        <v>408</v>
      </c>
      <c r="D109" s="2" t="s">
        <v>852</v>
      </c>
      <c r="E109" s="5">
        <v>580</v>
      </c>
      <c r="F109" s="14">
        <v>27.6</v>
      </c>
      <c r="G109" s="4" t="s">
        <v>108</v>
      </c>
      <c r="H109" s="4">
        <f t="shared" si="6"/>
        <v>0.16008322831337951</v>
      </c>
      <c r="I109" s="4">
        <f t="shared" si="7"/>
        <v>1.664865574459147E-2</v>
      </c>
    </row>
    <row r="110" spans="1:9" s="1" customFormat="1" x14ac:dyDescent="0.35">
      <c r="A110" s="15" t="s">
        <v>703</v>
      </c>
      <c r="B110" s="1" t="s">
        <v>211</v>
      </c>
      <c r="C110" s="2" t="s">
        <v>403</v>
      </c>
      <c r="D110" s="2" t="s">
        <v>895</v>
      </c>
      <c r="E110" s="5">
        <v>756</v>
      </c>
      <c r="F110" s="14">
        <v>51.9</v>
      </c>
      <c r="G110" s="4" t="s">
        <v>108</v>
      </c>
      <c r="H110" s="4">
        <f t="shared" si="6"/>
        <v>0.10025607270540281</v>
      </c>
      <c r="I110" s="4">
        <f t="shared" si="7"/>
        <v>1.0426631561361891E-2</v>
      </c>
    </row>
    <row r="111" spans="1:9" s="1" customFormat="1" x14ac:dyDescent="0.35">
      <c r="A111" s="15" t="s">
        <v>984</v>
      </c>
      <c r="B111" s="1" t="s">
        <v>211</v>
      </c>
      <c r="C111" s="2" t="s">
        <v>403</v>
      </c>
      <c r="D111" s="2" t="s">
        <v>406</v>
      </c>
      <c r="E111" s="5">
        <v>700</v>
      </c>
      <c r="F111" s="14">
        <v>37.5</v>
      </c>
      <c r="G111" s="4" t="s">
        <v>108</v>
      </c>
      <c r="H111" s="4">
        <f t="shared" si="6"/>
        <v>0.15244444444444447</v>
      </c>
      <c r="I111" s="4">
        <f t="shared" si="7"/>
        <v>1.5854222222222221E-2</v>
      </c>
    </row>
    <row r="112" spans="1:9" s="1" customFormat="1" x14ac:dyDescent="0.35">
      <c r="A112" s="15" t="s">
        <v>703</v>
      </c>
      <c r="B112" s="1" t="s">
        <v>211</v>
      </c>
      <c r="C112" s="2" t="s">
        <v>403</v>
      </c>
      <c r="D112" s="2" t="s">
        <v>176</v>
      </c>
      <c r="E112" s="5">
        <v>700</v>
      </c>
      <c r="F112" s="14">
        <v>46</v>
      </c>
      <c r="G112" s="4" t="s">
        <v>108</v>
      </c>
      <c r="H112" s="4">
        <f t="shared" si="6"/>
        <v>0.10131143667296787</v>
      </c>
      <c r="I112" s="4">
        <f t="shared" si="7"/>
        <v>1.0536389413988659E-2</v>
      </c>
    </row>
    <row r="113" spans="1:9" s="1" customFormat="1" x14ac:dyDescent="0.35">
      <c r="A113" s="15" t="s">
        <v>984</v>
      </c>
      <c r="B113" s="1" t="s">
        <v>211</v>
      </c>
      <c r="C113" s="2" t="s">
        <v>403</v>
      </c>
      <c r="D113" s="2" t="s">
        <v>407</v>
      </c>
      <c r="E113" s="5">
        <v>620</v>
      </c>
      <c r="F113" s="14">
        <v>31</v>
      </c>
      <c r="G113" s="4" t="s">
        <v>108</v>
      </c>
      <c r="H113" s="4">
        <f t="shared" si="6"/>
        <v>0.155</v>
      </c>
      <c r="I113" s="4">
        <f t="shared" si="7"/>
        <v>1.6119999999999999E-2</v>
      </c>
    </row>
    <row r="114" spans="1:9" s="1" customFormat="1" x14ac:dyDescent="0.35">
      <c r="A114" s="15" t="s">
        <v>703</v>
      </c>
      <c r="B114" s="1" t="s">
        <v>211</v>
      </c>
      <c r="C114" s="2" t="s">
        <v>403</v>
      </c>
      <c r="D114" s="2" t="s">
        <v>896</v>
      </c>
      <c r="E114" s="5">
        <v>510</v>
      </c>
      <c r="F114" s="14">
        <v>35</v>
      </c>
      <c r="G114" s="4" t="s">
        <v>108</v>
      </c>
      <c r="H114" s="4">
        <f t="shared" si="6"/>
        <v>6.7679081632653057E-2</v>
      </c>
      <c r="I114" s="4">
        <f t="shared" si="7"/>
        <v>7.0386244897959185E-3</v>
      </c>
    </row>
    <row r="115" spans="1:9" s="1" customFormat="1" x14ac:dyDescent="0.35">
      <c r="A115" s="15" t="s">
        <v>703</v>
      </c>
      <c r="B115" s="1" t="s">
        <v>211</v>
      </c>
      <c r="C115" s="2" t="s">
        <v>84</v>
      </c>
      <c r="D115" s="2" t="s">
        <v>897</v>
      </c>
      <c r="E115" s="5">
        <v>775</v>
      </c>
      <c r="F115" s="14">
        <v>28.7</v>
      </c>
      <c r="G115" s="4" t="s">
        <v>108</v>
      </c>
      <c r="H115" s="4">
        <f t="shared" si="6"/>
        <v>0.35320051764013166</v>
      </c>
      <c r="I115" s="4">
        <f t="shared" si="7"/>
        <v>3.6732853834573691E-2</v>
      </c>
    </row>
    <row r="116" spans="1:9" s="1" customFormat="1" x14ac:dyDescent="0.35">
      <c r="A116" s="15" t="s">
        <v>984</v>
      </c>
      <c r="B116" s="1" t="s">
        <v>211</v>
      </c>
      <c r="C116" s="2" t="s">
        <v>84</v>
      </c>
      <c r="D116" s="2" t="s">
        <v>410</v>
      </c>
      <c r="E116" s="5">
        <v>695</v>
      </c>
      <c r="F116" s="14">
        <v>31.5</v>
      </c>
      <c r="G116" s="4" t="s">
        <v>108</v>
      </c>
      <c r="H116" s="4">
        <f t="shared" si="6"/>
        <v>0.21145274313429077</v>
      </c>
      <c r="I116" s="4">
        <f t="shared" si="7"/>
        <v>2.1991085285966237E-2</v>
      </c>
    </row>
    <row r="117" spans="1:9" s="1" customFormat="1" x14ac:dyDescent="0.35">
      <c r="A117" s="15" t="s">
        <v>984</v>
      </c>
      <c r="B117" s="1" t="s">
        <v>211</v>
      </c>
      <c r="C117" s="2" t="s">
        <v>84</v>
      </c>
      <c r="D117" s="2" t="s">
        <v>284</v>
      </c>
      <c r="E117" s="5">
        <v>600</v>
      </c>
      <c r="F117" s="14">
        <v>31.7</v>
      </c>
      <c r="G117" s="4" t="s">
        <v>108</v>
      </c>
      <c r="H117" s="4">
        <f t="shared" si="6"/>
        <v>0.134343062424743</v>
      </c>
      <c r="I117" s="4">
        <f t="shared" si="7"/>
        <v>1.3971678492173274E-2</v>
      </c>
    </row>
    <row r="118" spans="1:9" s="1" customFormat="1" x14ac:dyDescent="0.35">
      <c r="A118" s="15" t="s">
        <v>984</v>
      </c>
      <c r="B118" s="1" t="s">
        <v>211</v>
      </c>
      <c r="C118" s="2" t="s">
        <v>84</v>
      </c>
      <c r="D118" s="2" t="s">
        <v>393</v>
      </c>
      <c r="E118" s="5">
        <v>636</v>
      </c>
      <c r="F118" s="14">
        <v>33.5</v>
      </c>
      <c r="G118" s="4" t="s">
        <v>108</v>
      </c>
      <c r="H118" s="4">
        <f t="shared" si="6"/>
        <v>0.14327214078859432</v>
      </c>
      <c r="I118" s="4">
        <f t="shared" si="7"/>
        <v>1.4900302642013809E-2</v>
      </c>
    </row>
    <row r="119" spans="1:9" s="1" customFormat="1" x14ac:dyDescent="0.35">
      <c r="A119" s="15" t="s">
        <v>703</v>
      </c>
      <c r="B119" s="1" t="s">
        <v>211</v>
      </c>
      <c r="C119" s="2" t="s">
        <v>84</v>
      </c>
      <c r="D119" s="2" t="s">
        <v>898</v>
      </c>
      <c r="E119" s="5">
        <v>660</v>
      </c>
      <c r="F119" s="14">
        <v>29</v>
      </c>
      <c r="G119" s="4" t="s">
        <v>108</v>
      </c>
      <c r="H119" s="4">
        <f t="shared" si="6"/>
        <v>0.21365636147443517</v>
      </c>
      <c r="I119" s="4">
        <f t="shared" si="7"/>
        <v>2.222026159334126E-2</v>
      </c>
    </row>
    <row r="120" spans="1:9" s="1" customFormat="1" x14ac:dyDescent="0.35">
      <c r="A120" s="15" t="s">
        <v>984</v>
      </c>
      <c r="B120" s="1" t="s">
        <v>211</v>
      </c>
      <c r="C120" s="2" t="s">
        <v>84</v>
      </c>
      <c r="D120" s="2" t="s">
        <v>85</v>
      </c>
      <c r="E120" s="5">
        <v>609</v>
      </c>
      <c r="F120" s="14">
        <v>29.4</v>
      </c>
      <c r="G120" s="4" t="s">
        <v>108</v>
      </c>
      <c r="H120" s="4">
        <f t="shared" si="6"/>
        <v>0.16331919642857146</v>
      </c>
      <c r="I120" s="4">
        <f t="shared" si="7"/>
        <v>1.6985196428571429E-2</v>
      </c>
    </row>
    <row r="121" spans="1:9" s="1" customFormat="1" x14ac:dyDescent="0.35">
      <c r="A121" s="15" t="s">
        <v>984</v>
      </c>
      <c r="B121" s="1" t="s">
        <v>211</v>
      </c>
      <c r="C121" s="2" t="s">
        <v>84</v>
      </c>
      <c r="D121" s="2" t="s">
        <v>85</v>
      </c>
      <c r="E121" s="5">
        <v>737</v>
      </c>
      <c r="F121" s="14">
        <v>27.7</v>
      </c>
      <c r="G121" s="4" t="s">
        <v>108</v>
      </c>
      <c r="H121" s="4">
        <f t="shared" si="6"/>
        <v>0.3260790843422956</v>
      </c>
      <c r="I121" s="4">
        <f t="shared" si="7"/>
        <v>3.3912224771598741E-2</v>
      </c>
    </row>
    <row r="122" spans="1:9" s="1" customFormat="1" x14ac:dyDescent="0.35">
      <c r="A122" s="15" t="s">
        <v>984</v>
      </c>
      <c r="B122" s="1" t="s">
        <v>211</v>
      </c>
      <c r="C122" s="2" t="s">
        <v>84</v>
      </c>
      <c r="D122" s="2" t="s">
        <v>85</v>
      </c>
      <c r="E122" s="5">
        <v>738</v>
      </c>
      <c r="F122" s="14">
        <v>35</v>
      </c>
      <c r="G122" s="4" t="s">
        <v>108</v>
      </c>
      <c r="H122" s="4">
        <f t="shared" si="6"/>
        <v>0.2050751387755102</v>
      </c>
      <c r="I122" s="4">
        <f t="shared" si="7"/>
        <v>2.132781443265306E-2</v>
      </c>
    </row>
    <row r="123" spans="1:9" s="1" customFormat="1" x14ac:dyDescent="0.35">
      <c r="A123" s="15" t="s">
        <v>703</v>
      </c>
      <c r="B123" s="1" t="s">
        <v>211</v>
      </c>
      <c r="C123" s="2" t="s">
        <v>84</v>
      </c>
      <c r="D123" s="2" t="s">
        <v>900</v>
      </c>
      <c r="E123" s="5">
        <v>720</v>
      </c>
      <c r="F123" s="14">
        <v>50</v>
      </c>
      <c r="G123" s="4" t="s">
        <v>108</v>
      </c>
      <c r="H123" s="4">
        <f t="shared" si="6"/>
        <v>9.3312000000000006E-2</v>
      </c>
      <c r="I123" s="4">
        <f t="shared" si="7"/>
        <v>9.7044479999999992E-3</v>
      </c>
    </row>
    <row r="124" spans="1:9" s="1" customFormat="1" x14ac:dyDescent="0.35">
      <c r="A124" s="15" t="s">
        <v>703</v>
      </c>
      <c r="B124" s="1" t="s">
        <v>211</v>
      </c>
      <c r="C124" s="2" t="s">
        <v>84</v>
      </c>
      <c r="D124" s="2" t="s">
        <v>841</v>
      </c>
      <c r="E124" s="5">
        <v>640</v>
      </c>
      <c r="F124" s="14">
        <v>31</v>
      </c>
      <c r="G124" s="4" t="s">
        <v>108</v>
      </c>
      <c r="H124" s="4">
        <f t="shared" si="6"/>
        <v>0.17048907388137355</v>
      </c>
      <c r="I124" s="4">
        <f t="shared" si="7"/>
        <v>1.7730863683662852E-2</v>
      </c>
    </row>
    <row r="125" spans="1:9" s="1" customFormat="1" x14ac:dyDescent="0.35">
      <c r="A125" s="15" t="s">
        <v>703</v>
      </c>
      <c r="B125" s="1" t="s">
        <v>211</v>
      </c>
      <c r="C125" s="2" t="s">
        <v>84</v>
      </c>
      <c r="D125" s="2" t="s">
        <v>841</v>
      </c>
      <c r="E125" s="5">
        <v>682</v>
      </c>
      <c r="F125" s="14">
        <v>33.200000000000003</v>
      </c>
      <c r="G125" s="4" t="s">
        <v>108</v>
      </c>
      <c r="H125" s="4">
        <f t="shared" si="6"/>
        <v>0.17986927075772968</v>
      </c>
      <c r="I125" s="4">
        <f t="shared" si="7"/>
        <v>1.8706404158803886E-2</v>
      </c>
    </row>
    <row r="126" spans="1:9" s="1" customFormat="1" x14ac:dyDescent="0.35">
      <c r="A126" s="15" t="s">
        <v>703</v>
      </c>
      <c r="B126" s="1" t="s">
        <v>211</v>
      </c>
      <c r="C126" s="2" t="s">
        <v>84</v>
      </c>
      <c r="D126" s="2" t="s">
        <v>841</v>
      </c>
      <c r="E126" s="5">
        <v>693</v>
      </c>
      <c r="F126" s="14">
        <v>34</v>
      </c>
      <c r="G126" s="4" t="s">
        <v>108</v>
      </c>
      <c r="H126" s="4">
        <f t="shared" si="6"/>
        <v>0.17993758488321801</v>
      </c>
      <c r="I126" s="4">
        <f t="shared" si="7"/>
        <v>1.8713508827854667E-2</v>
      </c>
    </row>
    <row r="127" spans="1:9" s="1" customFormat="1" x14ac:dyDescent="0.35">
      <c r="A127" s="15" t="s">
        <v>703</v>
      </c>
      <c r="B127" s="1" t="s">
        <v>211</v>
      </c>
      <c r="C127" s="2" t="s">
        <v>84</v>
      </c>
      <c r="D127" s="2" t="s">
        <v>841</v>
      </c>
      <c r="E127" s="5">
        <v>691</v>
      </c>
      <c r="F127" s="14">
        <v>30.2</v>
      </c>
      <c r="G127" s="4" t="s">
        <v>108</v>
      </c>
      <c r="H127" s="4">
        <f t="shared" si="6"/>
        <v>0.22609984965023464</v>
      </c>
      <c r="I127" s="4">
        <f t="shared" si="7"/>
        <v>2.3514384363624404E-2</v>
      </c>
    </row>
    <row r="128" spans="1:9" s="1" customFormat="1" x14ac:dyDescent="0.35">
      <c r="A128" s="15" t="s">
        <v>984</v>
      </c>
      <c r="B128" s="1" t="s">
        <v>211</v>
      </c>
      <c r="C128" s="2" t="s">
        <v>84</v>
      </c>
      <c r="D128" s="2" t="s">
        <v>395</v>
      </c>
      <c r="E128" s="5">
        <v>767</v>
      </c>
      <c r="F128" s="14">
        <v>31.9</v>
      </c>
      <c r="G128" s="4" t="s">
        <v>108</v>
      </c>
      <c r="H128" s="4">
        <f t="shared" si="6"/>
        <v>0.27713076657560365</v>
      </c>
      <c r="I128" s="4">
        <f t="shared" si="7"/>
        <v>2.8821599723862779E-2</v>
      </c>
    </row>
    <row r="129" spans="1:9" s="1" customFormat="1" x14ac:dyDescent="0.35">
      <c r="A129" s="15" t="s">
        <v>984</v>
      </c>
      <c r="B129" s="1" t="s">
        <v>211</v>
      </c>
      <c r="C129" s="2" t="s">
        <v>84</v>
      </c>
      <c r="D129" s="2" t="s">
        <v>415</v>
      </c>
      <c r="E129" s="5">
        <v>692</v>
      </c>
      <c r="F129" s="14">
        <v>33.200000000000003</v>
      </c>
      <c r="G129" s="4" t="s">
        <v>108</v>
      </c>
      <c r="H129" s="4">
        <f t="shared" si="6"/>
        <v>0.18789798954855563</v>
      </c>
      <c r="I129" s="4">
        <f t="shared" si="7"/>
        <v>1.9541390913049784E-2</v>
      </c>
    </row>
    <row r="130" spans="1:9" s="1" customFormat="1" x14ac:dyDescent="0.35">
      <c r="A130" s="15" t="s">
        <v>703</v>
      </c>
      <c r="B130" s="1" t="s">
        <v>211</v>
      </c>
      <c r="C130" s="2" t="s">
        <v>84</v>
      </c>
      <c r="D130" s="2" t="s">
        <v>415</v>
      </c>
      <c r="E130" s="5">
        <v>620</v>
      </c>
      <c r="F130" s="14">
        <v>36</v>
      </c>
      <c r="G130" s="4" t="s">
        <v>108</v>
      </c>
      <c r="H130" s="4">
        <f t="shared" ref="H130:H145" si="8">(E130^3/F130^2)/(1.6*10^6)</f>
        <v>0.11493441358024691</v>
      </c>
      <c r="I130" s="4">
        <f t="shared" ref="I130:I145" si="9">(0.104*E130^3/F130^2)/(1.6*10^6)</f>
        <v>1.195317901234568E-2</v>
      </c>
    </row>
    <row r="131" spans="1:9" s="1" customFormat="1" x14ac:dyDescent="0.35">
      <c r="A131" s="15" t="s">
        <v>703</v>
      </c>
      <c r="B131" s="1" t="s">
        <v>211</v>
      </c>
      <c r="C131" s="2" t="s">
        <v>84</v>
      </c>
      <c r="D131" s="2" t="s">
        <v>902</v>
      </c>
      <c r="E131" s="5">
        <v>650</v>
      </c>
      <c r="F131" s="14">
        <v>31.3</v>
      </c>
      <c r="G131" s="4" t="s">
        <v>108</v>
      </c>
      <c r="H131" s="4">
        <f t="shared" si="8"/>
        <v>0.17519891496289641</v>
      </c>
      <c r="I131" s="4">
        <f t="shared" si="9"/>
        <v>1.8220687156141228E-2</v>
      </c>
    </row>
    <row r="132" spans="1:9" s="1" customFormat="1" x14ac:dyDescent="0.35">
      <c r="A132" s="15" t="s">
        <v>703</v>
      </c>
      <c r="B132" s="1" t="s">
        <v>211</v>
      </c>
      <c r="C132" s="2" t="s">
        <v>84</v>
      </c>
      <c r="D132" s="2" t="s">
        <v>584</v>
      </c>
      <c r="E132" s="5">
        <v>1005</v>
      </c>
      <c r="F132" s="14">
        <v>39.200000000000003</v>
      </c>
      <c r="G132" s="4" t="s">
        <v>108</v>
      </c>
      <c r="H132" s="4">
        <f t="shared" si="8"/>
        <v>0.41286309944098804</v>
      </c>
      <c r="I132" s="4">
        <f t="shared" si="9"/>
        <v>4.2937762341862751E-2</v>
      </c>
    </row>
    <row r="133" spans="1:9" s="1" customFormat="1" x14ac:dyDescent="0.35">
      <c r="A133" s="15" t="s">
        <v>703</v>
      </c>
      <c r="B133" s="1" t="s">
        <v>211</v>
      </c>
      <c r="C133" s="2" t="s">
        <v>84</v>
      </c>
      <c r="D133" s="2" t="s">
        <v>584</v>
      </c>
      <c r="E133" s="5">
        <v>906</v>
      </c>
      <c r="F133" s="14">
        <v>40.299999999999997</v>
      </c>
      <c r="G133" s="4" t="s">
        <v>108</v>
      </c>
      <c r="H133" s="4">
        <f t="shared" si="8"/>
        <v>0.28619004180802793</v>
      </c>
      <c r="I133" s="4">
        <f t="shared" si="9"/>
        <v>2.9763764348034905E-2</v>
      </c>
    </row>
    <row r="134" spans="1:9" s="1" customFormat="1" x14ac:dyDescent="0.35">
      <c r="A134" s="15" t="s">
        <v>703</v>
      </c>
      <c r="B134" s="1" t="s">
        <v>211</v>
      </c>
      <c r="C134" s="2" t="s">
        <v>84</v>
      </c>
      <c r="D134" s="2" t="s">
        <v>584</v>
      </c>
      <c r="E134" s="5">
        <v>833</v>
      </c>
      <c r="F134" s="14">
        <v>41</v>
      </c>
      <c r="G134" s="4" t="s">
        <v>108</v>
      </c>
      <c r="H134" s="4">
        <f t="shared" si="8"/>
        <v>0.21490539002082093</v>
      </c>
      <c r="I134" s="4">
        <f t="shared" si="9"/>
        <v>2.2350160562165378E-2</v>
      </c>
    </row>
    <row r="135" spans="1:9" s="1" customFormat="1" x14ac:dyDescent="0.35">
      <c r="A135" s="15" t="s">
        <v>984</v>
      </c>
      <c r="B135" s="1" t="s">
        <v>211</v>
      </c>
      <c r="C135" s="2" t="s">
        <v>84</v>
      </c>
      <c r="D135" s="2" t="s">
        <v>416</v>
      </c>
      <c r="E135" s="5">
        <v>640</v>
      </c>
      <c r="F135" s="14">
        <v>22.2</v>
      </c>
      <c r="G135" s="4" t="s">
        <v>108</v>
      </c>
      <c r="H135" s="4">
        <f t="shared" si="8"/>
        <v>0.33244054865676487</v>
      </c>
      <c r="I135" s="4">
        <f t="shared" si="9"/>
        <v>3.4573817060303547E-2</v>
      </c>
    </row>
    <row r="136" spans="1:9" s="1" customFormat="1" x14ac:dyDescent="0.35">
      <c r="A136" s="15" t="s">
        <v>984</v>
      </c>
      <c r="B136" s="1" t="s">
        <v>211</v>
      </c>
      <c r="C136" s="2" t="s">
        <v>84</v>
      </c>
      <c r="D136" s="2" t="s">
        <v>64</v>
      </c>
      <c r="E136" s="5">
        <v>711</v>
      </c>
      <c r="F136" s="14">
        <v>32</v>
      </c>
      <c r="G136" s="4" t="s">
        <v>108</v>
      </c>
      <c r="H136" s="4">
        <f t="shared" si="8"/>
        <v>0.21937587341308593</v>
      </c>
      <c r="I136" s="4">
        <f t="shared" si="9"/>
        <v>2.2815090834960937E-2</v>
      </c>
    </row>
    <row r="137" spans="1:9" s="1" customFormat="1" x14ac:dyDescent="0.35">
      <c r="A137" s="15" t="s">
        <v>703</v>
      </c>
      <c r="B137" s="1" t="s">
        <v>211</v>
      </c>
      <c r="C137" s="2" t="s">
        <v>84</v>
      </c>
      <c r="D137" s="2" t="s">
        <v>64</v>
      </c>
      <c r="E137" s="5">
        <v>796</v>
      </c>
      <c r="F137" s="14">
        <v>33.6</v>
      </c>
      <c r="G137" s="4" t="s">
        <v>108</v>
      </c>
      <c r="H137" s="4">
        <f t="shared" si="8"/>
        <v>0.27921623441043086</v>
      </c>
      <c r="I137" s="4">
        <f t="shared" si="9"/>
        <v>2.9038488378684807E-2</v>
      </c>
    </row>
    <row r="138" spans="1:9" s="1" customFormat="1" x14ac:dyDescent="0.35">
      <c r="A138" s="15" t="s">
        <v>703</v>
      </c>
      <c r="B138" s="1" t="s">
        <v>211</v>
      </c>
      <c r="C138" s="2" t="s">
        <v>84</v>
      </c>
      <c r="D138" s="2" t="s">
        <v>64</v>
      </c>
      <c r="E138" s="5">
        <v>707</v>
      </c>
      <c r="F138" s="14">
        <v>33.5</v>
      </c>
      <c r="G138" s="4" t="s">
        <v>108</v>
      </c>
      <c r="H138" s="4">
        <f t="shared" si="8"/>
        <v>0.19681067219870793</v>
      </c>
      <c r="I138" s="4">
        <f t="shared" si="9"/>
        <v>2.0468309908665626E-2</v>
      </c>
    </row>
    <row r="139" spans="1:9" s="1" customFormat="1" x14ac:dyDescent="0.35">
      <c r="A139" s="15" t="s">
        <v>984</v>
      </c>
      <c r="B139" s="1" t="s">
        <v>211</v>
      </c>
      <c r="C139" s="2" t="s">
        <v>84</v>
      </c>
      <c r="D139" s="2" t="s">
        <v>417</v>
      </c>
      <c r="E139" s="5">
        <v>710</v>
      </c>
      <c r="F139" s="14">
        <v>37.299999999999997</v>
      </c>
      <c r="G139" s="4" t="s">
        <v>108</v>
      </c>
      <c r="H139" s="4">
        <f t="shared" si="8"/>
        <v>0.16078199009552288</v>
      </c>
      <c r="I139" s="4">
        <f t="shared" si="9"/>
        <v>1.6721326969934381E-2</v>
      </c>
    </row>
    <row r="140" spans="1:9" s="1" customFormat="1" x14ac:dyDescent="0.35">
      <c r="A140" s="15" t="s">
        <v>703</v>
      </c>
      <c r="B140" s="1" t="s">
        <v>211</v>
      </c>
      <c r="C140" s="2" t="s">
        <v>84</v>
      </c>
      <c r="D140" s="2" t="s">
        <v>905</v>
      </c>
      <c r="E140" s="5">
        <v>520</v>
      </c>
      <c r="F140" s="14">
        <v>29</v>
      </c>
      <c r="G140" s="4" t="s">
        <v>108</v>
      </c>
      <c r="H140" s="4">
        <f t="shared" si="8"/>
        <v>0.10449464922711059</v>
      </c>
      <c r="I140" s="4">
        <f t="shared" si="9"/>
        <v>1.0867443519619501E-2</v>
      </c>
    </row>
    <row r="141" spans="1:9" s="1" customFormat="1" x14ac:dyDescent="0.35">
      <c r="A141" s="15" t="s">
        <v>703</v>
      </c>
      <c r="B141" s="1" t="s">
        <v>211</v>
      </c>
      <c r="C141" s="2" t="s">
        <v>84</v>
      </c>
      <c r="D141" s="2" t="s">
        <v>906</v>
      </c>
      <c r="E141" s="5">
        <v>756</v>
      </c>
      <c r="F141" s="14">
        <v>32</v>
      </c>
      <c r="G141" s="4" t="s">
        <v>108</v>
      </c>
      <c r="H141" s="4">
        <f t="shared" si="8"/>
        <v>0.26372144531250002</v>
      </c>
      <c r="I141" s="4">
        <f t="shared" si="9"/>
        <v>2.74270303125E-2</v>
      </c>
    </row>
    <row r="142" spans="1:9" s="1" customFormat="1" x14ac:dyDescent="0.35">
      <c r="A142" s="15" t="s">
        <v>984</v>
      </c>
      <c r="B142" s="1" t="s">
        <v>211</v>
      </c>
      <c r="C142" s="2" t="s">
        <v>84</v>
      </c>
      <c r="D142" s="2" t="s">
        <v>396</v>
      </c>
      <c r="E142" s="5">
        <v>736</v>
      </c>
      <c r="F142" s="14">
        <v>31.2</v>
      </c>
      <c r="G142" s="4" t="s">
        <v>108</v>
      </c>
      <c r="H142" s="4">
        <f t="shared" si="8"/>
        <v>0.25597896120973046</v>
      </c>
      <c r="I142" s="4">
        <f t="shared" si="9"/>
        <v>2.6621811965811967E-2</v>
      </c>
    </row>
    <row r="143" spans="1:9" s="1" customFormat="1" x14ac:dyDescent="0.35">
      <c r="A143" s="15" t="s">
        <v>703</v>
      </c>
      <c r="B143" s="1" t="s">
        <v>211</v>
      </c>
      <c r="C143" s="2" t="s">
        <v>84</v>
      </c>
      <c r="D143" s="2" t="s">
        <v>396</v>
      </c>
      <c r="E143" s="5">
        <v>660</v>
      </c>
      <c r="F143" s="14">
        <v>30.6</v>
      </c>
      <c r="G143" s="4" t="s">
        <v>108</v>
      </c>
      <c r="H143" s="4">
        <f t="shared" si="8"/>
        <v>0.19189734717416376</v>
      </c>
      <c r="I143" s="4">
        <f t="shared" si="9"/>
        <v>1.995732410611303E-2</v>
      </c>
    </row>
    <row r="144" spans="1:9" s="1" customFormat="1" x14ac:dyDescent="0.35">
      <c r="A144" s="15" t="s">
        <v>703</v>
      </c>
      <c r="B144" s="1" t="s">
        <v>211</v>
      </c>
      <c r="C144" s="2" t="s">
        <v>84</v>
      </c>
      <c r="D144" s="2" t="s">
        <v>908</v>
      </c>
      <c r="E144" s="5">
        <v>690</v>
      </c>
      <c r="F144" s="14">
        <v>36</v>
      </c>
      <c r="G144" s="4" t="s">
        <v>108</v>
      </c>
      <c r="H144" s="4">
        <f t="shared" si="8"/>
        <v>0.15842447916666666</v>
      </c>
      <c r="I144" s="4">
        <f t="shared" si="9"/>
        <v>1.6476145833333334E-2</v>
      </c>
    </row>
    <row r="145" spans="1:9" s="1" customFormat="1" x14ac:dyDescent="0.35">
      <c r="A145" s="15" t="s">
        <v>984</v>
      </c>
      <c r="B145" s="1" t="s">
        <v>211</v>
      </c>
      <c r="C145" s="2" t="s">
        <v>84</v>
      </c>
      <c r="D145" s="2" t="s">
        <v>397</v>
      </c>
      <c r="E145" s="5">
        <v>703</v>
      </c>
      <c r="F145" s="14">
        <v>36.299999999999997</v>
      </c>
      <c r="G145" s="4" t="s">
        <v>108</v>
      </c>
      <c r="H145" s="4">
        <f t="shared" si="8"/>
        <v>0.16479071661392289</v>
      </c>
      <c r="I145" s="4">
        <f t="shared" si="9"/>
        <v>1.7138234527847979E-2</v>
      </c>
    </row>
    <row r="148" spans="1:9" x14ac:dyDescent="0.35">
      <c r="C148" s="2" t="s">
        <v>875</v>
      </c>
      <c r="G148" s="4" t="s">
        <v>162</v>
      </c>
      <c r="H148" s="4">
        <f>AVERAGE(H2:H3)</f>
        <v>0.46293724704329792</v>
      </c>
    </row>
    <row r="149" spans="1:9" x14ac:dyDescent="0.35">
      <c r="C149" s="2" t="s">
        <v>87</v>
      </c>
      <c r="G149" s="4" t="s">
        <v>162</v>
      </c>
      <c r="H149" s="4">
        <f>AVERAGE(H4:H10)</f>
        <v>0.34712442956592798</v>
      </c>
    </row>
    <row r="150" spans="1:9" x14ac:dyDescent="0.35">
      <c r="C150" s="2" t="s">
        <v>400</v>
      </c>
      <c r="G150" s="4" t="s">
        <v>162</v>
      </c>
      <c r="H150" s="4">
        <f>AVERAGE(H11:H18)</f>
        <v>0.19190925938447551</v>
      </c>
    </row>
    <row r="151" spans="1:9" x14ac:dyDescent="0.35">
      <c r="C151" s="2" t="s">
        <v>402</v>
      </c>
      <c r="G151" s="4" t="s">
        <v>162</v>
      </c>
      <c r="H151" s="4">
        <f>AVERAGE(H19:H24)</f>
        <v>0.17365431854654986</v>
      </c>
    </row>
    <row r="152" spans="1:9" x14ac:dyDescent="0.35">
      <c r="C152" s="2" t="s">
        <v>890</v>
      </c>
      <c r="G152" s="4" t="s">
        <v>162</v>
      </c>
      <c r="H152" s="4">
        <f>AVERAGE(H25:H27)</f>
        <v>0.17781163107953016</v>
      </c>
    </row>
    <row r="153" spans="1:9" x14ac:dyDescent="0.35">
      <c r="C153" s="2" t="s">
        <v>408</v>
      </c>
      <c r="G153" s="4" t="s">
        <v>162</v>
      </c>
      <c r="H153" s="4">
        <f>AVERAGE(H28:H31)</f>
        <v>0.14836212030411397</v>
      </c>
    </row>
    <row r="154" spans="1:9" x14ac:dyDescent="0.35">
      <c r="C154" s="2" t="s">
        <v>403</v>
      </c>
      <c r="G154" s="4" t="s">
        <v>162</v>
      </c>
      <c r="H154" s="4">
        <f>AVERAGE(H32:H39)</f>
        <v>0.22204421311287365</v>
      </c>
    </row>
    <row r="155" spans="1:9" x14ac:dyDescent="0.35">
      <c r="C155" s="2" t="s">
        <v>84</v>
      </c>
      <c r="G155" s="4" t="s">
        <v>162</v>
      </c>
      <c r="H155" s="4">
        <f>AVERAGE(H40:H86)</f>
        <v>0.27644477445152837</v>
      </c>
    </row>
    <row r="156" spans="1:9" x14ac:dyDescent="0.35">
      <c r="H156" s="4">
        <f>AVERAGE(H148:H155)</f>
        <v>0.25003599918603714</v>
      </c>
    </row>
    <row r="157" spans="1:9" x14ac:dyDescent="0.35">
      <c r="C157" s="2" t="s">
        <v>875</v>
      </c>
      <c r="G157" s="4" t="s">
        <v>108</v>
      </c>
      <c r="H157" s="4">
        <f>AVERAGE(H87:H88)</f>
        <v>0.40327869773512026</v>
      </c>
    </row>
    <row r="158" spans="1:9" x14ac:dyDescent="0.35">
      <c r="C158" s="2" t="s">
        <v>87</v>
      </c>
      <c r="G158" s="4" t="s">
        <v>108</v>
      </c>
      <c r="H158" s="4">
        <f>AVERAGE(H89:H94)</f>
        <v>0.23120946594434297</v>
      </c>
    </row>
    <row r="159" spans="1:9" x14ac:dyDescent="0.35">
      <c r="C159" s="2" t="s">
        <v>400</v>
      </c>
      <c r="G159" s="4" t="s">
        <v>108</v>
      </c>
      <c r="H159" s="4">
        <f>AVERAGE(H95:H100)</f>
        <v>0.17321041324365163</v>
      </c>
    </row>
    <row r="160" spans="1:9" x14ac:dyDescent="0.35">
      <c r="C160" s="2" t="s">
        <v>402</v>
      </c>
      <c r="G160" s="4" t="s">
        <v>108</v>
      </c>
      <c r="H160" s="4">
        <f>AVERAGE(H101:H102)</f>
        <v>0.1067581672265159</v>
      </c>
    </row>
    <row r="161" spans="3:8" x14ac:dyDescent="0.35">
      <c r="C161" s="2" t="s">
        <v>890</v>
      </c>
      <c r="G161" s="4" t="s">
        <v>108</v>
      </c>
      <c r="H161" s="4">
        <f>AVERAGE(H103:H105)</f>
        <v>0.10558223727808348</v>
      </c>
    </row>
    <row r="162" spans="3:8" x14ac:dyDescent="0.35">
      <c r="C162" s="2" t="s">
        <v>408</v>
      </c>
      <c r="G162" s="4" t="s">
        <v>108</v>
      </c>
      <c r="H162" s="4">
        <f>AVERAGE(H106:H109)</f>
        <v>0.12973596113950014</v>
      </c>
    </row>
    <row r="163" spans="3:8" x14ac:dyDescent="0.35">
      <c r="C163" s="2" t="s">
        <v>403</v>
      </c>
      <c r="G163" s="4" t="s">
        <v>108</v>
      </c>
      <c r="H163" s="4">
        <f>AVERAGE(H110:H114)</f>
        <v>0.11533820709109363</v>
      </c>
    </row>
    <row r="164" spans="3:8" x14ac:dyDescent="0.35">
      <c r="C164" s="2" t="s">
        <v>84</v>
      </c>
      <c r="G164" s="4" t="s">
        <v>108</v>
      </c>
      <c r="H164" s="4">
        <f>AVERAGE(H115:H145)</f>
        <v>0.21281159863215721</v>
      </c>
    </row>
    <row r="165" spans="3:8" x14ac:dyDescent="0.35">
      <c r="H165" s="4">
        <f>AVERAGE(H157:H164)</f>
        <v>0.18474059353630815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2"/>
  <sheetViews>
    <sheetView workbookViewId="0"/>
  </sheetViews>
  <sheetFormatPr defaultRowHeight="14.5" x14ac:dyDescent="0.35"/>
  <cols>
    <col min="1" max="1" width="25.81640625" style="15" customWidth="1"/>
    <col min="2" max="2" width="24.26953125" style="1" customWidth="1"/>
    <col min="3" max="3" width="21.81640625" style="2" customWidth="1"/>
    <col min="4" max="4" width="22.26953125" style="2" customWidth="1"/>
    <col min="5" max="5" width="15.453125" style="5" customWidth="1"/>
    <col min="6" max="6" width="16.453125" style="14" customWidth="1"/>
    <col min="7" max="7" width="17" style="4" customWidth="1"/>
    <col min="8" max="8" width="25" style="4" customWidth="1"/>
    <col min="9" max="9" width="23.7265625" style="4" customWidth="1"/>
    <col min="10" max="16384" width="8.7265625" style="6"/>
  </cols>
  <sheetData>
    <row r="1" spans="1:9" x14ac:dyDescent="0.35">
      <c r="A1" s="15" t="s">
        <v>0</v>
      </c>
      <c r="B1" s="1" t="s">
        <v>42</v>
      </c>
      <c r="C1" s="1" t="s">
        <v>1</v>
      </c>
      <c r="D1" s="1" t="s">
        <v>2</v>
      </c>
      <c r="E1" s="5" t="s">
        <v>3</v>
      </c>
      <c r="F1" s="14" t="s">
        <v>4</v>
      </c>
      <c r="G1" s="4" t="s">
        <v>948</v>
      </c>
      <c r="H1" s="4" t="s">
        <v>5</v>
      </c>
      <c r="I1" s="4" t="s">
        <v>947</v>
      </c>
    </row>
    <row r="2" spans="1:9" s="1" customFormat="1" x14ac:dyDescent="0.35">
      <c r="A2" s="15" t="s">
        <v>703</v>
      </c>
      <c r="B2" s="1" t="s">
        <v>735</v>
      </c>
      <c r="C2" s="2" t="s">
        <v>736</v>
      </c>
      <c r="D2" s="2" t="s">
        <v>737</v>
      </c>
      <c r="E2" s="5">
        <v>1740</v>
      </c>
      <c r="F2" s="14">
        <v>69</v>
      </c>
      <c r="G2" s="4" t="s">
        <v>162</v>
      </c>
      <c r="H2" s="4">
        <f t="shared" ref="H2:H21" si="0">(E2^3/F2^2)/(1.6*10^6)</f>
        <v>0.69155954631379968</v>
      </c>
      <c r="I2" s="4">
        <f t="shared" ref="I2:I21" si="1">(0.104*E2^3/F2^2)/(1.6*10^6)</f>
        <v>7.1922192816635158E-2</v>
      </c>
    </row>
    <row r="3" spans="1:9" s="1" customFormat="1" x14ac:dyDescent="0.35">
      <c r="A3" s="15" t="s">
        <v>703</v>
      </c>
      <c r="B3" s="1" t="s">
        <v>735</v>
      </c>
      <c r="C3" s="2" t="s">
        <v>736</v>
      </c>
      <c r="D3" s="2" t="s">
        <v>738</v>
      </c>
      <c r="E3" s="5">
        <v>2130</v>
      </c>
      <c r="F3" s="14">
        <v>61</v>
      </c>
      <c r="G3" s="4" t="s">
        <v>162</v>
      </c>
      <c r="H3" s="4">
        <f t="shared" si="0"/>
        <v>1.6231518744961033</v>
      </c>
      <c r="I3" s="4">
        <f t="shared" si="1"/>
        <v>0.16880779494759474</v>
      </c>
    </row>
    <row r="4" spans="1:9" s="1" customFormat="1" x14ac:dyDescent="0.35">
      <c r="A4" s="15" t="s">
        <v>703</v>
      </c>
      <c r="B4" s="1" t="s">
        <v>735</v>
      </c>
      <c r="C4" s="2" t="s">
        <v>736</v>
      </c>
      <c r="D4" s="2" t="s">
        <v>739</v>
      </c>
      <c r="E4" s="5">
        <v>1180</v>
      </c>
      <c r="F4" s="14">
        <v>42</v>
      </c>
      <c r="G4" s="4" t="s">
        <v>162</v>
      </c>
      <c r="H4" s="4">
        <f t="shared" si="0"/>
        <v>0.58214002267573695</v>
      </c>
      <c r="I4" s="4">
        <f t="shared" si="1"/>
        <v>6.0542562358276646E-2</v>
      </c>
    </row>
    <row r="5" spans="1:9" s="1" customFormat="1" x14ac:dyDescent="0.35">
      <c r="A5" s="15" t="s">
        <v>703</v>
      </c>
      <c r="B5" s="1" t="s">
        <v>735</v>
      </c>
      <c r="C5" s="2" t="s">
        <v>740</v>
      </c>
      <c r="D5" s="2" t="s">
        <v>741</v>
      </c>
      <c r="E5" s="5">
        <v>1150</v>
      </c>
      <c r="F5" s="14">
        <v>35</v>
      </c>
      <c r="G5" s="4" t="s">
        <v>162</v>
      </c>
      <c r="H5" s="4">
        <f t="shared" si="0"/>
        <v>0.77595663265306125</v>
      </c>
      <c r="I5" s="4">
        <f t="shared" si="1"/>
        <v>8.0699489795918372E-2</v>
      </c>
    </row>
    <row r="6" spans="1:9" s="1" customFormat="1" x14ac:dyDescent="0.35">
      <c r="A6" s="15" t="s">
        <v>703</v>
      </c>
      <c r="B6" s="1" t="s">
        <v>735</v>
      </c>
      <c r="C6" s="2" t="s">
        <v>742</v>
      </c>
      <c r="D6" s="2" t="s">
        <v>743</v>
      </c>
      <c r="E6" s="5">
        <v>2900</v>
      </c>
      <c r="F6" s="14">
        <v>68.7</v>
      </c>
      <c r="G6" s="4" t="s">
        <v>162</v>
      </c>
      <c r="H6" s="4">
        <f t="shared" si="0"/>
        <v>3.2296877549161063</v>
      </c>
      <c r="I6" s="4">
        <f t="shared" si="1"/>
        <v>0.33588752651127507</v>
      </c>
    </row>
    <row r="7" spans="1:9" s="1" customFormat="1" x14ac:dyDescent="0.35">
      <c r="A7" s="15" t="s">
        <v>703</v>
      </c>
      <c r="B7" s="1" t="s">
        <v>735</v>
      </c>
      <c r="C7" s="2" t="s">
        <v>742</v>
      </c>
      <c r="D7" s="2" t="s">
        <v>209</v>
      </c>
      <c r="E7" s="5">
        <v>2435</v>
      </c>
      <c r="F7" s="14">
        <v>46.6</v>
      </c>
      <c r="G7" s="4" t="s">
        <v>162</v>
      </c>
      <c r="H7" s="4">
        <f t="shared" si="0"/>
        <v>4.1553258012097292</v>
      </c>
      <c r="I7" s="4">
        <f t="shared" si="1"/>
        <v>0.43215388332581184</v>
      </c>
    </row>
    <row r="8" spans="1:9" s="1" customFormat="1" x14ac:dyDescent="0.35">
      <c r="A8" s="15" t="s">
        <v>703</v>
      </c>
      <c r="B8" s="1" t="s">
        <v>735</v>
      </c>
      <c r="C8" s="2" t="s">
        <v>742</v>
      </c>
      <c r="D8" s="2" t="s">
        <v>744</v>
      </c>
      <c r="E8" s="5">
        <v>2366</v>
      </c>
      <c r="F8" s="14">
        <v>43.6</v>
      </c>
      <c r="G8" s="4" t="s">
        <v>162</v>
      </c>
      <c r="H8" s="4">
        <f t="shared" si="0"/>
        <v>4.3546299948447098</v>
      </c>
      <c r="I8" s="4">
        <f t="shared" si="1"/>
        <v>0.45288151946384986</v>
      </c>
    </row>
    <row r="9" spans="1:9" s="1" customFormat="1" x14ac:dyDescent="0.35">
      <c r="A9" s="15" t="s">
        <v>703</v>
      </c>
      <c r="B9" s="1" t="s">
        <v>735</v>
      </c>
      <c r="C9" s="2" t="s">
        <v>742</v>
      </c>
      <c r="D9" s="2" t="s">
        <v>745</v>
      </c>
      <c r="E9" s="5">
        <v>2120</v>
      </c>
      <c r="F9" s="14">
        <v>45.5</v>
      </c>
      <c r="G9" s="4" t="s">
        <v>162</v>
      </c>
      <c r="H9" s="4">
        <f t="shared" si="0"/>
        <v>2.8765028378215192</v>
      </c>
      <c r="I9" s="4">
        <f t="shared" si="1"/>
        <v>0.299156295133438</v>
      </c>
    </row>
    <row r="10" spans="1:9" s="1" customFormat="1" x14ac:dyDescent="0.35">
      <c r="A10" s="15" t="s">
        <v>703</v>
      </c>
      <c r="B10" s="1" t="s">
        <v>735</v>
      </c>
      <c r="C10" s="2" t="s">
        <v>742</v>
      </c>
      <c r="D10" s="2" t="s">
        <v>584</v>
      </c>
      <c r="E10" s="5">
        <v>1789</v>
      </c>
      <c r="F10" s="14">
        <v>61.4</v>
      </c>
      <c r="G10" s="4" t="s">
        <v>162</v>
      </c>
      <c r="H10" s="4">
        <f t="shared" si="0"/>
        <v>0.94923621023167348</v>
      </c>
      <c r="I10" s="4">
        <f t="shared" si="1"/>
        <v>9.8720565864094043E-2</v>
      </c>
    </row>
    <row r="11" spans="1:9" s="1" customFormat="1" x14ac:dyDescent="0.35">
      <c r="A11" s="15" t="s">
        <v>703</v>
      </c>
      <c r="B11" s="1" t="s">
        <v>735</v>
      </c>
      <c r="C11" s="2" t="s">
        <v>742</v>
      </c>
      <c r="D11" s="2" t="s">
        <v>176</v>
      </c>
      <c r="E11" s="5">
        <v>2940</v>
      </c>
      <c r="F11" s="14">
        <v>51.2</v>
      </c>
      <c r="G11" s="4" t="s">
        <v>162</v>
      </c>
      <c r="H11" s="4">
        <f t="shared" si="0"/>
        <v>6.05873680114746</v>
      </c>
      <c r="I11" s="4">
        <f t="shared" si="1"/>
        <v>0.63010862731933581</v>
      </c>
    </row>
    <row r="12" spans="1:9" s="1" customFormat="1" x14ac:dyDescent="0.35">
      <c r="A12" s="15" t="s">
        <v>703</v>
      </c>
      <c r="B12" s="1" t="s">
        <v>735</v>
      </c>
      <c r="C12" s="2" t="s">
        <v>736</v>
      </c>
      <c r="D12" s="2" t="s">
        <v>737</v>
      </c>
      <c r="E12" s="5">
        <v>1380</v>
      </c>
      <c r="F12" s="14">
        <v>61</v>
      </c>
      <c r="G12" s="4" t="s">
        <v>748</v>
      </c>
      <c r="H12" s="4">
        <f t="shared" si="0"/>
        <v>0.44142569201827464</v>
      </c>
      <c r="I12" s="4">
        <f t="shared" si="1"/>
        <v>4.5908271969900563E-2</v>
      </c>
    </row>
    <row r="13" spans="1:9" s="1" customFormat="1" x14ac:dyDescent="0.35">
      <c r="A13" s="15" t="s">
        <v>703</v>
      </c>
      <c r="B13" s="1" t="s">
        <v>735</v>
      </c>
      <c r="C13" s="2" t="s">
        <v>736</v>
      </c>
      <c r="D13" s="2" t="s">
        <v>737</v>
      </c>
      <c r="E13" s="5">
        <v>1600</v>
      </c>
      <c r="F13" s="14">
        <v>65</v>
      </c>
      <c r="G13" s="4" t="s">
        <v>108</v>
      </c>
      <c r="H13" s="4">
        <f t="shared" si="0"/>
        <v>0.60591715976331362</v>
      </c>
      <c r="I13" s="4">
        <f t="shared" si="1"/>
        <v>6.3015384615384612E-2</v>
      </c>
    </row>
    <row r="14" spans="1:9" s="1" customFormat="1" x14ac:dyDescent="0.35">
      <c r="A14" s="15" t="s">
        <v>703</v>
      </c>
      <c r="B14" s="1" t="s">
        <v>735</v>
      </c>
      <c r="C14" s="2" t="s">
        <v>736</v>
      </c>
      <c r="D14" s="2" t="s">
        <v>738</v>
      </c>
      <c r="E14" s="5">
        <v>1780</v>
      </c>
      <c r="F14" s="14">
        <v>58</v>
      </c>
      <c r="G14" s="4" t="s">
        <v>108</v>
      </c>
      <c r="H14" s="4">
        <f t="shared" si="0"/>
        <v>1.047813614744352</v>
      </c>
      <c r="I14" s="4">
        <f t="shared" si="1"/>
        <v>0.10897261593341259</v>
      </c>
    </row>
    <row r="15" spans="1:9" s="1" customFormat="1" x14ac:dyDescent="0.35">
      <c r="A15" s="15" t="s">
        <v>703</v>
      </c>
      <c r="B15" s="1" t="s">
        <v>735</v>
      </c>
      <c r="C15" s="2" t="s">
        <v>736</v>
      </c>
      <c r="D15" s="2" t="s">
        <v>739</v>
      </c>
      <c r="E15" s="5">
        <v>990</v>
      </c>
      <c r="F15" s="14">
        <v>41.2</v>
      </c>
      <c r="G15" s="4" t="s">
        <v>108</v>
      </c>
      <c r="H15" s="4">
        <f t="shared" si="0"/>
        <v>0.35726557345178617</v>
      </c>
      <c r="I15" s="4">
        <f t="shared" si="1"/>
        <v>3.7155619638985761E-2</v>
      </c>
    </row>
    <row r="16" spans="1:9" s="1" customFormat="1" x14ac:dyDescent="0.35">
      <c r="A16" s="15" t="s">
        <v>703</v>
      </c>
      <c r="B16" s="1" t="s">
        <v>735</v>
      </c>
      <c r="C16" s="2" t="s">
        <v>742</v>
      </c>
      <c r="D16" s="2" t="s">
        <v>743</v>
      </c>
      <c r="E16" s="5">
        <v>2520</v>
      </c>
      <c r="F16" s="14">
        <v>69.599999999999994</v>
      </c>
      <c r="G16" s="4" t="s">
        <v>108</v>
      </c>
      <c r="H16" s="4">
        <f t="shared" si="0"/>
        <v>2.0647294887039243</v>
      </c>
      <c r="I16" s="4">
        <f t="shared" si="1"/>
        <v>0.21473186682520812</v>
      </c>
    </row>
    <row r="17" spans="1:9" s="1" customFormat="1" x14ac:dyDescent="0.35">
      <c r="A17" s="15" t="s">
        <v>703</v>
      </c>
      <c r="B17" s="1" t="s">
        <v>735</v>
      </c>
      <c r="C17" s="2" t="s">
        <v>742</v>
      </c>
      <c r="D17" s="2" t="s">
        <v>209</v>
      </c>
      <c r="E17" s="5">
        <v>2057</v>
      </c>
      <c r="F17" s="14">
        <v>52.6</v>
      </c>
      <c r="G17" s="4" t="s">
        <v>108</v>
      </c>
      <c r="H17" s="4">
        <f t="shared" si="0"/>
        <v>1.9661262616291255</v>
      </c>
      <c r="I17" s="4">
        <f t="shared" si="1"/>
        <v>0.20447713120942904</v>
      </c>
    </row>
    <row r="18" spans="1:9" s="1" customFormat="1" x14ac:dyDescent="0.35">
      <c r="A18" s="15" t="s">
        <v>703</v>
      </c>
      <c r="B18" s="1" t="s">
        <v>735</v>
      </c>
      <c r="C18" s="2" t="s">
        <v>742</v>
      </c>
      <c r="D18" s="2" t="s">
        <v>744</v>
      </c>
      <c r="E18" s="5">
        <v>1987</v>
      </c>
      <c r="F18" s="14">
        <v>44</v>
      </c>
      <c r="G18" s="4" t="s">
        <v>108</v>
      </c>
      <c r="H18" s="4">
        <f t="shared" si="0"/>
        <v>2.5326096987990705</v>
      </c>
      <c r="I18" s="4">
        <f t="shared" si="1"/>
        <v>0.2633914086751033</v>
      </c>
    </row>
    <row r="19" spans="1:9" s="1" customFormat="1" x14ac:dyDescent="0.35">
      <c r="A19" s="15" t="s">
        <v>703</v>
      </c>
      <c r="B19" s="1" t="s">
        <v>735</v>
      </c>
      <c r="C19" s="2" t="s">
        <v>742</v>
      </c>
      <c r="D19" s="2" t="s">
        <v>745</v>
      </c>
      <c r="E19" s="5">
        <v>1950</v>
      </c>
      <c r="F19" s="14">
        <v>46.3</v>
      </c>
      <c r="G19" s="4" t="s">
        <v>108</v>
      </c>
      <c r="H19" s="4">
        <f t="shared" si="0"/>
        <v>2.1618316431013818</v>
      </c>
      <c r="I19" s="4">
        <f t="shared" si="1"/>
        <v>0.2248304908825437</v>
      </c>
    </row>
    <row r="20" spans="1:9" s="1" customFormat="1" x14ac:dyDescent="0.35">
      <c r="A20" s="15" t="s">
        <v>703</v>
      </c>
      <c r="B20" s="1" t="s">
        <v>735</v>
      </c>
      <c r="C20" s="2" t="s">
        <v>742</v>
      </c>
      <c r="D20" s="2" t="s">
        <v>584</v>
      </c>
      <c r="E20" s="5">
        <v>1552</v>
      </c>
      <c r="F20" s="14">
        <v>63.8</v>
      </c>
      <c r="G20" s="4" t="s">
        <v>108</v>
      </c>
      <c r="H20" s="4">
        <f t="shared" si="0"/>
        <v>0.5740025353524435</v>
      </c>
      <c r="I20" s="4">
        <f t="shared" si="1"/>
        <v>5.9696263676654128E-2</v>
      </c>
    </row>
    <row r="21" spans="1:9" s="1" customFormat="1" x14ac:dyDescent="0.35">
      <c r="A21" s="15" t="s">
        <v>703</v>
      </c>
      <c r="B21" s="1" t="s">
        <v>735</v>
      </c>
      <c r="C21" s="2" t="s">
        <v>742</v>
      </c>
      <c r="D21" s="2" t="s">
        <v>176</v>
      </c>
      <c r="E21" s="5">
        <v>2350</v>
      </c>
      <c r="F21" s="14">
        <v>46</v>
      </c>
      <c r="G21" s="4" t="s">
        <v>108</v>
      </c>
      <c r="H21" s="4">
        <f t="shared" si="0"/>
        <v>3.833257029773157</v>
      </c>
      <c r="I21" s="4">
        <f t="shared" si="1"/>
        <v>0.39865873109640831</v>
      </c>
    </row>
    <row r="24" spans="1:9" x14ac:dyDescent="0.35">
      <c r="C24" s="2" t="s">
        <v>736</v>
      </c>
      <c r="G24" s="4" t="s">
        <v>162</v>
      </c>
      <c r="H24" s="4">
        <f>AVERAGE(H2:H4)</f>
        <v>0.96561714782854668</v>
      </c>
    </row>
    <row r="25" spans="1:9" x14ac:dyDescent="0.35">
      <c r="C25" s="2" t="s">
        <v>740</v>
      </c>
      <c r="G25" s="4" t="s">
        <v>162</v>
      </c>
      <c r="H25" s="4">
        <f>AVERAGE(H5)</f>
        <v>0.77595663265306125</v>
      </c>
    </row>
    <row r="26" spans="1:9" x14ac:dyDescent="0.35">
      <c r="C26" s="2" t="s">
        <v>742</v>
      </c>
      <c r="G26" s="4" t="s">
        <v>162</v>
      </c>
      <c r="H26" s="4">
        <f>AVERAGE(H6:H11)</f>
        <v>3.6040199000285327</v>
      </c>
    </row>
    <row r="27" spans="1:9" x14ac:dyDescent="0.35">
      <c r="H27" s="4">
        <f>AVERAGE(H24:H26)</f>
        <v>1.7818645601700469</v>
      </c>
    </row>
    <row r="28" spans="1:9" x14ac:dyDescent="0.35">
      <c r="C28" s="2" t="s">
        <v>736</v>
      </c>
      <c r="G28" s="4" t="s">
        <v>108</v>
      </c>
      <c r="H28" s="4">
        <f>AVERAGE(H13:H15)</f>
        <v>0.67033211598648379</v>
      </c>
    </row>
    <row r="29" spans="1:9" x14ac:dyDescent="0.35">
      <c r="C29" s="2" t="s">
        <v>740</v>
      </c>
      <c r="G29" s="4" t="s">
        <v>108</v>
      </c>
    </row>
    <row r="30" spans="1:9" x14ac:dyDescent="0.35">
      <c r="C30" s="2" t="s">
        <v>742</v>
      </c>
      <c r="G30" s="4" t="s">
        <v>108</v>
      </c>
      <c r="H30" s="4">
        <f>AVERAGE(H16:H21)</f>
        <v>2.188759442893184</v>
      </c>
    </row>
    <row r="31" spans="1:9" x14ac:dyDescent="0.35">
      <c r="H31" s="4">
        <f>AVERAGE(H28:H30)</f>
        <v>1.4295457794398339</v>
      </c>
    </row>
    <row r="32" spans="1:9" x14ac:dyDescent="0.35">
      <c r="C32" s="2" t="s">
        <v>736</v>
      </c>
      <c r="G32" s="4" t="s">
        <v>748</v>
      </c>
      <c r="H32" s="4">
        <f>AVERAGE(H12)</f>
        <v>0.44142569201827464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6"/>
  <sheetViews>
    <sheetView workbookViewId="0">
      <selection activeCell="A9" sqref="A9"/>
    </sheetView>
  </sheetViews>
  <sheetFormatPr defaultRowHeight="14.5" x14ac:dyDescent="0.35"/>
  <cols>
    <col min="1" max="1" width="25.81640625" style="15" customWidth="1"/>
    <col min="2" max="2" width="24.26953125" style="1" customWidth="1"/>
    <col min="3" max="3" width="21.81640625" style="2" customWidth="1"/>
    <col min="4" max="4" width="22.26953125" style="2" customWidth="1"/>
    <col min="5" max="5" width="15.453125" style="5" customWidth="1"/>
    <col min="6" max="6" width="16.453125" style="14" customWidth="1"/>
    <col min="7" max="7" width="17" style="4" customWidth="1"/>
    <col min="8" max="8" width="25" style="4" customWidth="1"/>
    <col min="9" max="9" width="23.7265625" style="4" customWidth="1"/>
    <col min="10" max="16384" width="8.7265625" style="6"/>
  </cols>
  <sheetData>
    <row r="1" spans="1:9" x14ac:dyDescent="0.35">
      <c r="A1" s="15" t="s">
        <v>0</v>
      </c>
      <c r="B1" s="1" t="s">
        <v>42</v>
      </c>
      <c r="C1" s="1" t="s">
        <v>1</v>
      </c>
      <c r="D1" s="1" t="s">
        <v>2</v>
      </c>
      <c r="E1" s="5" t="s">
        <v>3</v>
      </c>
      <c r="F1" s="14" t="s">
        <v>4</v>
      </c>
      <c r="G1" s="4" t="s">
        <v>948</v>
      </c>
      <c r="H1" s="4" t="s">
        <v>5</v>
      </c>
      <c r="I1" s="4" t="s">
        <v>947</v>
      </c>
    </row>
    <row r="2" spans="1:9" s="1" customFormat="1" x14ac:dyDescent="0.35">
      <c r="A2" s="15" t="s">
        <v>703</v>
      </c>
      <c r="B2" s="1" t="s">
        <v>709</v>
      </c>
      <c r="C2" s="2" t="s">
        <v>710</v>
      </c>
      <c r="D2" s="2" t="s">
        <v>711</v>
      </c>
      <c r="E2" s="5">
        <v>598</v>
      </c>
      <c r="F2" s="14">
        <v>1.5</v>
      </c>
      <c r="G2" s="4" t="s">
        <v>162</v>
      </c>
      <c r="H2" s="4">
        <f t="shared" ref="H2:H29" si="0">(E2^3/F2^2)/(1.6*10^6)</f>
        <v>59.40199777777778</v>
      </c>
      <c r="I2" s="4">
        <f t="shared" ref="I2:I29" si="1">(0.104*E2^3/F2^2)/(1.6*10^6)</f>
        <v>6.1778077688888882</v>
      </c>
    </row>
    <row r="3" spans="1:9" s="1" customFormat="1" x14ac:dyDescent="0.35">
      <c r="A3" s="15" t="s">
        <v>703</v>
      </c>
      <c r="B3" s="1" t="s">
        <v>709</v>
      </c>
      <c r="C3" s="2" t="s">
        <v>710</v>
      </c>
      <c r="D3" s="2" t="s">
        <v>712</v>
      </c>
      <c r="E3" s="5">
        <v>524</v>
      </c>
      <c r="F3" s="14">
        <v>1.6</v>
      </c>
      <c r="G3" s="4" t="s">
        <v>162</v>
      </c>
      <c r="H3" s="4">
        <f t="shared" si="0"/>
        <v>35.126421874999998</v>
      </c>
      <c r="I3" s="4">
        <f t="shared" si="1"/>
        <v>3.6531478749999993</v>
      </c>
    </row>
    <row r="4" spans="1:9" s="1" customFormat="1" x14ac:dyDescent="0.35">
      <c r="A4" s="15" t="s">
        <v>703</v>
      </c>
      <c r="B4" s="1" t="s">
        <v>709</v>
      </c>
      <c r="C4" s="2" t="s">
        <v>710</v>
      </c>
      <c r="D4" s="2" t="s">
        <v>713</v>
      </c>
      <c r="E4" s="5">
        <v>582</v>
      </c>
      <c r="F4" s="14">
        <v>1.5</v>
      </c>
      <c r="G4" s="4" t="s">
        <v>162</v>
      </c>
      <c r="H4" s="4">
        <f t="shared" si="0"/>
        <v>54.760379999999998</v>
      </c>
      <c r="I4" s="4">
        <f t="shared" si="1"/>
        <v>5.6950795200000002</v>
      </c>
    </row>
    <row r="5" spans="1:9" s="1" customFormat="1" x14ac:dyDescent="0.35">
      <c r="A5" s="15" t="s">
        <v>703</v>
      </c>
      <c r="B5" s="1" t="s">
        <v>709</v>
      </c>
      <c r="C5" s="2" t="s">
        <v>715</v>
      </c>
      <c r="D5" s="2" t="s">
        <v>392</v>
      </c>
      <c r="E5" s="5">
        <v>5046</v>
      </c>
      <c r="F5" s="14">
        <v>1.7</v>
      </c>
      <c r="G5" s="4" t="s">
        <v>162</v>
      </c>
      <c r="H5" s="4">
        <f t="shared" si="0"/>
        <v>27785.864475778551</v>
      </c>
      <c r="I5" s="4">
        <f t="shared" si="1"/>
        <v>2889.7299054809691</v>
      </c>
    </row>
    <row r="6" spans="1:9" s="1" customFormat="1" x14ac:dyDescent="0.35">
      <c r="A6" s="15" t="s">
        <v>703</v>
      </c>
      <c r="B6" s="1" t="s">
        <v>709</v>
      </c>
      <c r="C6" s="2" t="s">
        <v>716</v>
      </c>
      <c r="D6" s="2" t="s">
        <v>717</v>
      </c>
      <c r="E6" s="5">
        <v>450</v>
      </c>
      <c r="F6" s="14">
        <v>1.9</v>
      </c>
      <c r="G6" s="4" t="s">
        <v>162</v>
      </c>
      <c r="H6" s="4">
        <f t="shared" si="0"/>
        <v>15.776488919667591</v>
      </c>
      <c r="I6" s="4">
        <f t="shared" si="1"/>
        <v>1.6407548476454294</v>
      </c>
    </row>
    <row r="7" spans="1:9" s="1" customFormat="1" x14ac:dyDescent="0.35">
      <c r="A7" s="15" t="s">
        <v>703</v>
      </c>
      <c r="B7" s="1" t="s">
        <v>709</v>
      </c>
      <c r="C7" s="2" t="s">
        <v>716</v>
      </c>
      <c r="D7" s="2" t="s">
        <v>718</v>
      </c>
      <c r="E7" s="5">
        <v>311</v>
      </c>
      <c r="F7" s="14">
        <v>1.6</v>
      </c>
      <c r="G7" s="4" t="s">
        <v>162</v>
      </c>
      <c r="H7" s="4">
        <f t="shared" si="0"/>
        <v>7.3438063964843741</v>
      </c>
      <c r="I7" s="4">
        <f t="shared" si="1"/>
        <v>0.76375586523437478</v>
      </c>
    </row>
    <row r="8" spans="1:9" s="1" customFormat="1" x14ac:dyDescent="0.35">
      <c r="A8" s="15" t="s">
        <v>703</v>
      </c>
      <c r="B8" s="1" t="s">
        <v>709</v>
      </c>
      <c r="C8" s="2" t="s">
        <v>716</v>
      </c>
      <c r="D8" s="2" t="s">
        <v>719</v>
      </c>
      <c r="E8" s="5">
        <v>461</v>
      </c>
      <c r="F8" s="14">
        <v>2</v>
      </c>
      <c r="G8" s="4" t="s">
        <v>162</v>
      </c>
      <c r="H8" s="4">
        <f t="shared" si="0"/>
        <v>15.30815328125</v>
      </c>
      <c r="I8" s="4">
        <f t="shared" si="1"/>
        <v>1.5920479412499999</v>
      </c>
    </row>
    <row r="9" spans="1:9" s="1" customFormat="1" x14ac:dyDescent="0.35">
      <c r="A9" s="15" t="s">
        <v>703</v>
      </c>
      <c r="B9" s="1" t="s">
        <v>709</v>
      </c>
      <c r="C9" s="2" t="s">
        <v>710</v>
      </c>
      <c r="D9" s="2" t="s">
        <v>711</v>
      </c>
      <c r="E9" s="5">
        <v>400</v>
      </c>
      <c r="F9" s="14">
        <v>21</v>
      </c>
      <c r="G9" s="4" t="s">
        <v>137</v>
      </c>
      <c r="H9" s="4">
        <f t="shared" si="0"/>
        <v>9.0702947845804988E-2</v>
      </c>
      <c r="I9" s="4">
        <f t="shared" si="1"/>
        <v>9.4331065759637196E-3</v>
      </c>
    </row>
    <row r="10" spans="1:9" s="1" customFormat="1" x14ac:dyDescent="0.35">
      <c r="A10" s="15" t="s">
        <v>703</v>
      </c>
      <c r="B10" s="1" t="s">
        <v>709</v>
      </c>
      <c r="C10" s="2" t="s">
        <v>710</v>
      </c>
      <c r="D10" s="2" t="s">
        <v>712</v>
      </c>
      <c r="E10" s="5">
        <v>449</v>
      </c>
      <c r="F10" s="14">
        <v>28.7</v>
      </c>
      <c r="G10" s="4" t="s">
        <v>137</v>
      </c>
      <c r="H10" s="4">
        <f t="shared" si="0"/>
        <v>6.8683947389187691E-2</v>
      </c>
      <c r="I10" s="4">
        <f t="shared" si="1"/>
        <v>7.1431305284755196E-3</v>
      </c>
    </row>
    <row r="11" spans="1:9" s="1" customFormat="1" x14ac:dyDescent="0.35">
      <c r="A11" s="15" t="s">
        <v>703</v>
      </c>
      <c r="B11" s="1" t="s">
        <v>709</v>
      </c>
      <c r="C11" s="2" t="s">
        <v>710</v>
      </c>
      <c r="D11" s="2" t="s">
        <v>713</v>
      </c>
      <c r="E11" s="5">
        <v>474</v>
      </c>
      <c r="F11" s="14">
        <v>27</v>
      </c>
      <c r="G11" s="4" t="s">
        <v>137</v>
      </c>
      <c r="H11" s="4">
        <f t="shared" si="0"/>
        <v>9.130351851851852E-2</v>
      </c>
      <c r="I11" s="4">
        <f t="shared" si="1"/>
        <v>9.4955659259259254E-3</v>
      </c>
    </row>
    <row r="12" spans="1:9" s="1" customFormat="1" x14ac:dyDescent="0.35">
      <c r="A12" s="15" t="s">
        <v>703</v>
      </c>
      <c r="B12" s="1" t="s">
        <v>709</v>
      </c>
      <c r="C12" s="2" t="s">
        <v>710</v>
      </c>
      <c r="D12" s="2" t="s">
        <v>714</v>
      </c>
      <c r="E12" s="5">
        <v>505</v>
      </c>
      <c r="F12" s="14">
        <v>28.8</v>
      </c>
      <c r="G12" s="4" t="s">
        <v>137</v>
      </c>
      <c r="H12" s="4">
        <f t="shared" si="0"/>
        <v>9.7044108826437117E-2</v>
      </c>
      <c r="I12" s="4">
        <f t="shared" si="1"/>
        <v>1.0092587317949459E-2</v>
      </c>
    </row>
    <row r="13" spans="1:9" s="1" customFormat="1" x14ac:dyDescent="0.35">
      <c r="A13" s="15" t="s">
        <v>703</v>
      </c>
      <c r="B13" s="1" t="s">
        <v>709</v>
      </c>
      <c r="C13" s="2" t="s">
        <v>715</v>
      </c>
      <c r="D13" s="2" t="s">
        <v>392</v>
      </c>
      <c r="E13" s="5">
        <v>534</v>
      </c>
      <c r="F13" s="14">
        <v>25.8</v>
      </c>
      <c r="G13" s="4" t="s">
        <v>137</v>
      </c>
      <c r="H13" s="4">
        <f t="shared" si="0"/>
        <v>0.14297640616549487</v>
      </c>
      <c r="I13" s="4">
        <f t="shared" si="1"/>
        <v>1.4869546241211465E-2</v>
      </c>
    </row>
    <row r="14" spans="1:9" s="1" customFormat="1" x14ac:dyDescent="0.35">
      <c r="A14" s="15" t="s">
        <v>703</v>
      </c>
      <c r="B14" s="1" t="s">
        <v>709</v>
      </c>
      <c r="C14" s="2" t="s">
        <v>716</v>
      </c>
      <c r="D14" s="2" t="s">
        <v>717</v>
      </c>
      <c r="E14" s="5">
        <v>493</v>
      </c>
      <c r="F14" s="14">
        <v>23.2</v>
      </c>
      <c r="G14" s="4" t="s">
        <v>137</v>
      </c>
      <c r="H14" s="4">
        <f t="shared" si="0"/>
        <v>0.1391376953125</v>
      </c>
      <c r="I14" s="4">
        <f t="shared" si="1"/>
        <v>1.44703203125E-2</v>
      </c>
    </row>
    <row r="15" spans="1:9" s="1" customFormat="1" x14ac:dyDescent="0.35">
      <c r="A15" s="15" t="s">
        <v>703</v>
      </c>
      <c r="B15" s="1" t="s">
        <v>709</v>
      </c>
      <c r="C15" s="2" t="s">
        <v>716</v>
      </c>
      <c r="D15" s="2" t="s">
        <v>718</v>
      </c>
      <c r="E15" s="5">
        <v>383</v>
      </c>
      <c r="F15" s="14">
        <v>22</v>
      </c>
      <c r="G15" s="4" t="s">
        <v>137</v>
      </c>
      <c r="H15" s="4">
        <f t="shared" si="0"/>
        <v>7.2548924328512399E-2</v>
      </c>
      <c r="I15" s="4">
        <f t="shared" si="1"/>
        <v>7.5450881301652884E-3</v>
      </c>
    </row>
    <row r="16" spans="1:9" s="1" customFormat="1" x14ac:dyDescent="0.35">
      <c r="A16" s="15" t="s">
        <v>703</v>
      </c>
      <c r="B16" s="1" t="s">
        <v>709</v>
      </c>
      <c r="C16" s="2" t="s">
        <v>716</v>
      </c>
      <c r="D16" s="2" t="s">
        <v>719</v>
      </c>
      <c r="E16" s="5">
        <v>435</v>
      </c>
      <c r="F16" s="14">
        <v>22.6</v>
      </c>
      <c r="G16" s="4" t="s">
        <v>137</v>
      </c>
      <c r="H16" s="4">
        <f t="shared" si="0"/>
        <v>0.1007235235237685</v>
      </c>
      <c r="I16" s="4">
        <f t="shared" si="1"/>
        <v>1.0475246446471924E-2</v>
      </c>
    </row>
    <row r="17" spans="1:9" s="1" customFormat="1" x14ac:dyDescent="0.35">
      <c r="A17" s="15" t="s">
        <v>703</v>
      </c>
      <c r="B17" s="1" t="s">
        <v>709</v>
      </c>
      <c r="C17" s="2" t="s">
        <v>710</v>
      </c>
      <c r="D17" s="2" t="s">
        <v>711</v>
      </c>
      <c r="E17" s="5">
        <v>1081</v>
      </c>
      <c r="F17" s="14">
        <v>34</v>
      </c>
      <c r="G17" s="4" t="s">
        <v>108</v>
      </c>
      <c r="H17" s="4">
        <f t="shared" si="0"/>
        <v>0.6829662851427335</v>
      </c>
      <c r="I17" s="4">
        <f t="shared" si="1"/>
        <v>7.1028493654844288E-2</v>
      </c>
    </row>
    <row r="18" spans="1:9" s="1" customFormat="1" x14ac:dyDescent="0.35">
      <c r="A18" s="15" t="s">
        <v>703</v>
      </c>
      <c r="B18" s="1" t="s">
        <v>709</v>
      </c>
      <c r="C18" s="2" t="s">
        <v>710</v>
      </c>
      <c r="D18" s="2" t="s">
        <v>712</v>
      </c>
      <c r="E18" s="5">
        <v>980</v>
      </c>
      <c r="F18" s="14">
        <v>39.9</v>
      </c>
      <c r="G18" s="4" t="s">
        <v>108</v>
      </c>
      <c r="H18" s="4">
        <f t="shared" si="0"/>
        <v>0.36949830717143733</v>
      </c>
      <c r="I18" s="4">
        <f t="shared" si="1"/>
        <v>3.8427823945829484E-2</v>
      </c>
    </row>
    <row r="19" spans="1:9" s="1" customFormat="1" x14ac:dyDescent="0.35">
      <c r="A19" s="15" t="s">
        <v>703</v>
      </c>
      <c r="B19" s="1" t="s">
        <v>709</v>
      </c>
      <c r="C19" s="2" t="s">
        <v>715</v>
      </c>
      <c r="D19" s="2" t="s">
        <v>392</v>
      </c>
      <c r="E19" s="5">
        <v>9210</v>
      </c>
      <c r="F19" s="14">
        <v>45.3</v>
      </c>
      <c r="G19" s="4" t="s">
        <v>108</v>
      </c>
      <c r="H19" s="4">
        <f t="shared" si="0"/>
        <v>237.93728619358805</v>
      </c>
      <c r="I19" s="4">
        <f t="shared" si="1"/>
        <v>24.745477764133156</v>
      </c>
    </row>
    <row r="20" spans="1:9" s="1" customFormat="1" x14ac:dyDescent="0.35">
      <c r="A20" s="15" t="s">
        <v>703</v>
      </c>
      <c r="B20" s="1" t="s">
        <v>709</v>
      </c>
      <c r="C20" s="2" t="s">
        <v>716</v>
      </c>
      <c r="D20" s="2" t="s">
        <v>717</v>
      </c>
      <c r="E20" s="5">
        <v>832</v>
      </c>
      <c r="F20" s="14">
        <v>34.6</v>
      </c>
      <c r="G20" s="4" t="s">
        <v>108</v>
      </c>
      <c r="H20" s="4">
        <f t="shared" si="0"/>
        <v>0.30067533161816296</v>
      </c>
      <c r="I20" s="4">
        <f t="shared" si="1"/>
        <v>3.1270234488288945E-2</v>
      </c>
    </row>
    <row r="21" spans="1:9" s="1" customFormat="1" x14ac:dyDescent="0.35">
      <c r="A21" s="15" t="s">
        <v>703</v>
      </c>
      <c r="B21" s="1" t="s">
        <v>709</v>
      </c>
      <c r="C21" s="2" t="s">
        <v>716</v>
      </c>
      <c r="D21" s="2" t="s">
        <v>719</v>
      </c>
      <c r="E21" s="5">
        <v>670</v>
      </c>
      <c r="F21" s="14">
        <v>31.6</v>
      </c>
      <c r="G21" s="4" t="s">
        <v>108</v>
      </c>
      <c r="H21" s="4">
        <f t="shared" si="0"/>
        <v>0.18824795205095335</v>
      </c>
      <c r="I21" s="4">
        <f t="shared" si="1"/>
        <v>1.9577787013299149E-2</v>
      </c>
    </row>
    <row r="22" spans="1:9" s="1" customFormat="1" x14ac:dyDescent="0.35">
      <c r="A22" s="15" t="s">
        <v>703</v>
      </c>
      <c r="B22" s="1" t="s">
        <v>815</v>
      </c>
      <c r="C22" s="2" t="s">
        <v>816</v>
      </c>
      <c r="D22" s="2" t="s">
        <v>817</v>
      </c>
      <c r="E22" s="5">
        <v>469</v>
      </c>
      <c r="F22" s="14">
        <v>2.1</v>
      </c>
      <c r="G22" s="4" t="s">
        <v>162</v>
      </c>
      <c r="H22" s="4">
        <f t="shared" si="0"/>
        <v>14.620423611111111</v>
      </c>
      <c r="I22" s="4">
        <f t="shared" si="1"/>
        <v>1.5205240555555555</v>
      </c>
    </row>
    <row r="23" spans="1:9" s="1" customFormat="1" x14ac:dyDescent="0.35">
      <c r="A23" s="15" t="s">
        <v>703</v>
      </c>
      <c r="B23" s="1" t="s">
        <v>815</v>
      </c>
      <c r="C23" s="2" t="s">
        <v>816</v>
      </c>
      <c r="D23" s="2" t="s">
        <v>216</v>
      </c>
      <c r="E23" s="5">
        <v>669</v>
      </c>
      <c r="F23" s="14">
        <v>1.6</v>
      </c>
      <c r="G23" s="4" t="s">
        <v>162</v>
      </c>
      <c r="H23" s="4">
        <f t="shared" si="0"/>
        <v>73.100173095703113</v>
      </c>
      <c r="I23" s="4">
        <f t="shared" si="1"/>
        <v>7.602418001953124</v>
      </c>
    </row>
    <row r="24" spans="1:9" s="1" customFormat="1" x14ac:dyDescent="0.35">
      <c r="A24" s="15" t="s">
        <v>703</v>
      </c>
      <c r="B24" s="1" t="s">
        <v>815</v>
      </c>
      <c r="C24" s="2" t="s">
        <v>816</v>
      </c>
      <c r="D24" s="2" t="s">
        <v>818</v>
      </c>
      <c r="E24" s="5">
        <v>461</v>
      </c>
      <c r="F24" s="14">
        <v>1.61</v>
      </c>
      <c r="G24" s="4" t="s">
        <v>162</v>
      </c>
      <c r="H24" s="4">
        <f t="shared" si="0"/>
        <v>23.622781962501445</v>
      </c>
      <c r="I24" s="4">
        <f t="shared" si="1"/>
        <v>2.4567693241001498</v>
      </c>
    </row>
    <row r="25" spans="1:9" s="1" customFormat="1" x14ac:dyDescent="0.35">
      <c r="A25" s="15" t="s">
        <v>703</v>
      </c>
      <c r="B25" s="1" t="s">
        <v>815</v>
      </c>
      <c r="C25" s="2" t="s">
        <v>816</v>
      </c>
      <c r="D25" s="2" t="s">
        <v>817</v>
      </c>
      <c r="E25" s="5">
        <v>580</v>
      </c>
      <c r="F25" s="14">
        <v>24.9</v>
      </c>
      <c r="G25" s="4" t="s">
        <v>137</v>
      </c>
      <c r="H25" s="4">
        <f t="shared" si="0"/>
        <v>0.1966823115756198</v>
      </c>
      <c r="I25" s="4">
        <f t="shared" si="1"/>
        <v>2.045496040386446E-2</v>
      </c>
    </row>
    <row r="26" spans="1:9" s="1" customFormat="1" x14ac:dyDescent="0.35">
      <c r="A26" s="15" t="s">
        <v>703</v>
      </c>
      <c r="B26" s="1" t="s">
        <v>815</v>
      </c>
      <c r="C26" s="2" t="s">
        <v>816</v>
      </c>
      <c r="D26" s="2" t="s">
        <v>216</v>
      </c>
      <c r="E26" s="5">
        <v>330</v>
      </c>
      <c r="F26" s="14">
        <v>19.600000000000001</v>
      </c>
      <c r="G26" s="4" t="s">
        <v>137</v>
      </c>
      <c r="H26" s="4">
        <f t="shared" si="0"/>
        <v>5.8466849750104112E-2</v>
      </c>
      <c r="I26" s="4">
        <f t="shared" si="1"/>
        <v>6.0805523740108279E-3</v>
      </c>
    </row>
    <row r="27" spans="1:9" s="1" customFormat="1" x14ac:dyDescent="0.35">
      <c r="A27" s="15" t="s">
        <v>703</v>
      </c>
      <c r="B27" s="1" t="s">
        <v>815</v>
      </c>
      <c r="C27" s="2" t="s">
        <v>816</v>
      </c>
      <c r="D27" s="2" t="s">
        <v>818</v>
      </c>
      <c r="E27" s="5">
        <v>384</v>
      </c>
      <c r="F27" s="14">
        <v>20.100000000000001</v>
      </c>
      <c r="G27" s="4" t="s">
        <v>137</v>
      </c>
      <c r="H27" s="4">
        <f t="shared" si="0"/>
        <v>8.7595455558030735E-2</v>
      </c>
      <c r="I27" s="4">
        <f t="shared" si="1"/>
        <v>9.1099273780351955E-3</v>
      </c>
    </row>
    <row r="28" spans="1:9" s="1" customFormat="1" x14ac:dyDescent="0.35">
      <c r="A28" s="15" t="s">
        <v>703</v>
      </c>
      <c r="B28" s="1" t="s">
        <v>815</v>
      </c>
      <c r="C28" s="2" t="s">
        <v>816</v>
      </c>
      <c r="D28" s="2" t="s">
        <v>817</v>
      </c>
      <c r="E28" s="5">
        <v>732</v>
      </c>
      <c r="F28" s="14">
        <v>33.5</v>
      </c>
      <c r="G28" s="4" t="s">
        <v>108</v>
      </c>
      <c r="H28" s="4">
        <f t="shared" si="0"/>
        <v>0.21843571396747605</v>
      </c>
      <c r="I28" s="4">
        <f t="shared" si="1"/>
        <v>2.2717314252617506E-2</v>
      </c>
    </row>
    <row r="29" spans="1:9" s="1" customFormat="1" x14ac:dyDescent="0.35">
      <c r="A29" s="15" t="s">
        <v>703</v>
      </c>
      <c r="B29" s="1" t="s">
        <v>815</v>
      </c>
      <c r="C29" s="2" t="s">
        <v>816</v>
      </c>
      <c r="D29" s="2" t="s">
        <v>216</v>
      </c>
      <c r="E29" s="5">
        <v>580</v>
      </c>
      <c r="F29" s="14">
        <v>23.5</v>
      </c>
      <c r="G29" s="4" t="s">
        <v>108</v>
      </c>
      <c r="H29" s="4">
        <f t="shared" si="0"/>
        <v>0.22081484834766862</v>
      </c>
      <c r="I29" s="4">
        <f t="shared" si="1"/>
        <v>2.2964744228157537E-2</v>
      </c>
    </row>
    <row r="32" spans="1:9" x14ac:dyDescent="0.35">
      <c r="C32" s="2" t="s">
        <v>710</v>
      </c>
      <c r="G32" s="4" t="s">
        <v>162</v>
      </c>
      <c r="H32" s="4">
        <f>AVERAGE(H2:H4)</f>
        <v>49.762933217592597</v>
      </c>
    </row>
    <row r="33" spans="3:8" x14ac:dyDescent="0.35">
      <c r="C33" s="2" t="s">
        <v>715</v>
      </c>
      <c r="G33" s="4" t="s">
        <v>162</v>
      </c>
      <c r="H33" s="4">
        <f>AVERAGE(H5)</f>
        <v>27785.864475778551</v>
      </c>
    </row>
    <row r="34" spans="3:8" x14ac:dyDescent="0.35">
      <c r="C34" s="2" t="s">
        <v>716</v>
      </c>
      <c r="G34" s="4" t="s">
        <v>162</v>
      </c>
      <c r="H34" s="4">
        <f>AVERAGE(H6:H8)</f>
        <v>12.809482865800655</v>
      </c>
    </row>
    <row r="35" spans="3:8" x14ac:dyDescent="0.35">
      <c r="C35" s="2" t="s">
        <v>816</v>
      </c>
      <c r="G35" s="4" t="s">
        <v>162</v>
      </c>
      <c r="H35" s="4">
        <f>AVERAGE(H22:H24)</f>
        <v>37.114459556438554</v>
      </c>
    </row>
    <row r="36" spans="3:8" x14ac:dyDescent="0.35">
      <c r="H36" s="4">
        <f>AVERAGE(H32,H34,H35)</f>
        <v>33.228958546610606</v>
      </c>
    </row>
    <row r="37" spans="3:8" x14ac:dyDescent="0.35">
      <c r="C37" s="2" t="s">
        <v>710</v>
      </c>
      <c r="G37" s="4" t="s">
        <v>108</v>
      </c>
      <c r="H37" s="4">
        <f>AVERAGE(H17:H18)</f>
        <v>0.52623229615708544</v>
      </c>
    </row>
    <row r="38" spans="3:8" x14ac:dyDescent="0.35">
      <c r="C38" s="2" t="s">
        <v>715</v>
      </c>
      <c r="G38" s="4" t="s">
        <v>108</v>
      </c>
      <c r="H38" s="4">
        <f>AVERAGE(H19)</f>
        <v>237.93728619358805</v>
      </c>
    </row>
    <row r="39" spans="3:8" x14ac:dyDescent="0.35">
      <c r="C39" s="2" t="s">
        <v>716</v>
      </c>
      <c r="G39" s="4" t="s">
        <v>108</v>
      </c>
      <c r="H39" s="4">
        <f>AVERAGE(H20:H21)</f>
        <v>0.24446164183455815</v>
      </c>
    </row>
    <row r="40" spans="3:8" x14ac:dyDescent="0.35">
      <c r="C40" s="2" t="s">
        <v>816</v>
      </c>
      <c r="G40" s="4" t="s">
        <v>108</v>
      </c>
      <c r="H40" s="4">
        <f>AVERAGE(H28:H29)</f>
        <v>0.21962528115757235</v>
      </c>
    </row>
    <row r="41" spans="3:8" x14ac:dyDescent="0.35">
      <c r="H41" s="4">
        <f>AVERAGE(H37,H39,H40)</f>
        <v>0.33010640638307193</v>
      </c>
    </row>
    <row r="42" spans="3:8" x14ac:dyDescent="0.35">
      <c r="C42" s="2" t="s">
        <v>710</v>
      </c>
      <c r="G42" s="4" t="s">
        <v>137</v>
      </c>
      <c r="H42" s="4">
        <f>AVERAGE(H9:H12)</f>
        <v>8.6933630644987075E-2</v>
      </c>
    </row>
    <row r="43" spans="3:8" x14ac:dyDescent="0.35">
      <c r="C43" s="2" t="s">
        <v>715</v>
      </c>
      <c r="G43" s="4" t="s">
        <v>137</v>
      </c>
      <c r="H43" s="4">
        <f>AVERAGE(H13)</f>
        <v>0.14297640616549487</v>
      </c>
    </row>
    <row r="44" spans="3:8" x14ac:dyDescent="0.35">
      <c r="C44" s="2" t="s">
        <v>716</v>
      </c>
      <c r="G44" s="4" t="s">
        <v>137</v>
      </c>
      <c r="H44" s="4">
        <f>AVERAGE(H14:H16)</f>
        <v>0.10413671438826029</v>
      </c>
    </row>
    <row r="45" spans="3:8" x14ac:dyDescent="0.35">
      <c r="C45" s="2" t="s">
        <v>816</v>
      </c>
      <c r="G45" s="4" t="s">
        <v>137</v>
      </c>
      <c r="H45" s="4">
        <f>AVERAGE(H25:H27)</f>
        <v>0.11424820562791821</v>
      </c>
    </row>
    <row r="46" spans="3:8" x14ac:dyDescent="0.35">
      <c r="H46" s="4">
        <f>AVERAGE(H42:H45)</f>
        <v>0.11207373920666511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8"/>
  <sheetViews>
    <sheetView zoomScaleNormal="100" workbookViewId="0"/>
  </sheetViews>
  <sheetFormatPr defaultRowHeight="14.5" x14ac:dyDescent="0.35"/>
  <cols>
    <col min="1" max="1" width="25.81640625" style="15" customWidth="1"/>
    <col min="2" max="2" width="24.26953125" style="1" customWidth="1"/>
    <col min="3" max="3" width="21.81640625" style="2" customWidth="1"/>
    <col min="4" max="4" width="22.26953125" style="2" customWidth="1"/>
    <col min="5" max="5" width="15.453125" style="5" customWidth="1"/>
    <col min="6" max="6" width="16.453125" style="14" customWidth="1"/>
    <col min="7" max="7" width="17" style="4" customWidth="1"/>
    <col min="8" max="8" width="25" style="4" customWidth="1"/>
    <col min="9" max="9" width="23.7265625" style="4" customWidth="1"/>
    <col min="10" max="16384" width="8.7265625" style="6"/>
  </cols>
  <sheetData>
    <row r="1" spans="1:9" x14ac:dyDescent="0.35">
      <c r="A1" s="15" t="s">
        <v>0</v>
      </c>
      <c r="B1" s="1" t="s">
        <v>42</v>
      </c>
      <c r="C1" s="1" t="s">
        <v>1</v>
      </c>
      <c r="D1" s="1" t="s">
        <v>2</v>
      </c>
      <c r="E1" s="5" t="s">
        <v>3</v>
      </c>
      <c r="F1" s="14" t="s">
        <v>4</v>
      </c>
      <c r="G1" s="4" t="s">
        <v>948</v>
      </c>
      <c r="H1" s="4" t="s">
        <v>5</v>
      </c>
      <c r="I1" s="4" t="s">
        <v>947</v>
      </c>
    </row>
    <row r="2" spans="1:9" s="1" customFormat="1" x14ac:dyDescent="0.35">
      <c r="A2" s="15" t="s">
        <v>984</v>
      </c>
      <c r="B2" s="1" t="s">
        <v>281</v>
      </c>
      <c r="C2" s="2" t="s">
        <v>282</v>
      </c>
      <c r="D2" s="2" t="s">
        <v>283</v>
      </c>
      <c r="E2" s="5">
        <v>714</v>
      </c>
      <c r="F2" s="14">
        <v>30.1</v>
      </c>
      <c r="G2" s="4" t="s">
        <v>162</v>
      </c>
      <c r="H2" s="4">
        <f t="shared" ref="H2:H33" si="0">(E2^3/F2^2)/(1.6*10^6)</f>
        <v>0.25109707950243376</v>
      </c>
      <c r="I2" s="4">
        <f t="shared" ref="I2:I33" si="1">(0.104*E2^3/F2^2)/(1.6*10^6)</f>
        <v>2.6114096268253107E-2</v>
      </c>
    </row>
    <row r="3" spans="1:9" s="1" customFormat="1" x14ac:dyDescent="0.35">
      <c r="A3" s="15" t="s">
        <v>984</v>
      </c>
      <c r="B3" s="1" t="s">
        <v>281</v>
      </c>
      <c r="C3" s="2" t="s">
        <v>282</v>
      </c>
      <c r="D3" s="2" t="s">
        <v>283</v>
      </c>
      <c r="E3" s="5">
        <v>652</v>
      </c>
      <c r="F3" s="14">
        <v>30.8</v>
      </c>
      <c r="G3" s="4" t="s">
        <v>162</v>
      </c>
      <c r="H3" s="4">
        <f t="shared" si="0"/>
        <v>0.18260866081969976</v>
      </c>
      <c r="I3" s="4">
        <f t="shared" si="1"/>
        <v>1.8991300725248773E-2</v>
      </c>
    </row>
    <row r="4" spans="1:9" s="1" customFormat="1" x14ac:dyDescent="0.35">
      <c r="A4" s="15" t="s">
        <v>984</v>
      </c>
      <c r="B4" s="1" t="s">
        <v>281</v>
      </c>
      <c r="C4" s="2" t="s">
        <v>282</v>
      </c>
      <c r="D4" s="2" t="s">
        <v>284</v>
      </c>
      <c r="E4" s="5">
        <v>665</v>
      </c>
      <c r="F4" s="14">
        <v>29.1</v>
      </c>
      <c r="G4" s="4" t="s">
        <v>162</v>
      </c>
      <c r="H4" s="4">
        <f t="shared" si="0"/>
        <v>0.21704959273626903</v>
      </c>
      <c r="I4" s="4">
        <f t="shared" si="1"/>
        <v>2.2573157644571979E-2</v>
      </c>
    </row>
    <row r="5" spans="1:9" s="1" customFormat="1" x14ac:dyDescent="0.35">
      <c r="A5" s="15" t="s">
        <v>984</v>
      </c>
      <c r="B5" s="1" t="s">
        <v>281</v>
      </c>
      <c r="C5" s="2" t="s">
        <v>282</v>
      </c>
      <c r="D5" s="2" t="s">
        <v>285</v>
      </c>
      <c r="E5" s="5">
        <v>740</v>
      </c>
      <c r="F5" s="14">
        <v>34</v>
      </c>
      <c r="G5" s="4" t="s">
        <v>162</v>
      </c>
      <c r="H5" s="4">
        <f t="shared" si="0"/>
        <v>0.21908737024221453</v>
      </c>
      <c r="I5" s="4">
        <f t="shared" si="1"/>
        <v>2.2785086505190313E-2</v>
      </c>
    </row>
    <row r="6" spans="1:9" s="1" customFormat="1" x14ac:dyDescent="0.35">
      <c r="A6" s="15" t="s">
        <v>984</v>
      </c>
      <c r="B6" s="1" t="s">
        <v>281</v>
      </c>
      <c r="C6" s="2" t="s">
        <v>282</v>
      </c>
      <c r="D6" s="2" t="s">
        <v>285</v>
      </c>
      <c r="E6" s="5">
        <v>768</v>
      </c>
      <c r="F6" s="14">
        <v>34.4</v>
      </c>
      <c r="G6" s="4" t="s">
        <v>162</v>
      </c>
      <c r="H6" s="4">
        <f t="shared" si="0"/>
        <v>0.23924716062736617</v>
      </c>
      <c r="I6" s="4">
        <f t="shared" si="1"/>
        <v>2.4881704705246078E-2</v>
      </c>
    </row>
    <row r="7" spans="1:9" s="1" customFormat="1" x14ac:dyDescent="0.35">
      <c r="A7" s="15" t="s">
        <v>984</v>
      </c>
      <c r="B7" s="1" t="s">
        <v>281</v>
      </c>
      <c r="C7" s="2" t="s">
        <v>282</v>
      </c>
      <c r="D7" s="2" t="s">
        <v>286</v>
      </c>
      <c r="E7" s="5">
        <v>618</v>
      </c>
      <c r="F7" s="14">
        <v>32</v>
      </c>
      <c r="G7" s="4" t="s">
        <v>162</v>
      </c>
      <c r="H7" s="4">
        <f t="shared" si="0"/>
        <v>0.1440606884765625</v>
      </c>
      <c r="I7" s="4">
        <f t="shared" si="1"/>
        <v>1.4982311601562499E-2</v>
      </c>
    </row>
    <row r="8" spans="1:9" s="1" customFormat="1" x14ac:dyDescent="0.35">
      <c r="A8" s="15" t="s">
        <v>984</v>
      </c>
      <c r="B8" s="1" t="s">
        <v>281</v>
      </c>
      <c r="C8" s="2" t="s">
        <v>282</v>
      </c>
      <c r="D8" s="2" t="s">
        <v>286</v>
      </c>
      <c r="E8" s="5">
        <v>717</v>
      </c>
      <c r="F8" s="14">
        <v>28.5</v>
      </c>
      <c r="G8" s="4" t="s">
        <v>162</v>
      </c>
      <c r="H8" s="4">
        <f t="shared" si="0"/>
        <v>0.28362712603878115</v>
      </c>
      <c r="I8" s="4">
        <f t="shared" si="1"/>
        <v>2.9497221108033239E-2</v>
      </c>
    </row>
    <row r="9" spans="1:9" s="1" customFormat="1" x14ac:dyDescent="0.35">
      <c r="A9" s="15" t="s">
        <v>984</v>
      </c>
      <c r="B9" s="1" t="s">
        <v>281</v>
      </c>
      <c r="C9" s="2" t="s">
        <v>282</v>
      </c>
      <c r="D9" s="2" t="s">
        <v>287</v>
      </c>
      <c r="E9" s="5">
        <v>227</v>
      </c>
      <c r="F9" s="14">
        <v>25.3</v>
      </c>
      <c r="G9" s="4" t="s">
        <v>162</v>
      </c>
      <c r="H9" s="4">
        <f t="shared" si="0"/>
        <v>1.1421326493149399E-2</v>
      </c>
      <c r="I9" s="4">
        <f t="shared" si="1"/>
        <v>1.1878179552875375E-3</v>
      </c>
    </row>
    <row r="10" spans="1:9" s="1" customFormat="1" x14ac:dyDescent="0.35">
      <c r="A10" s="15" t="s">
        <v>984</v>
      </c>
      <c r="B10" s="1" t="s">
        <v>281</v>
      </c>
      <c r="C10" s="2" t="s">
        <v>282</v>
      </c>
      <c r="D10" s="2" t="s">
        <v>288</v>
      </c>
      <c r="E10" s="5">
        <v>606</v>
      </c>
      <c r="F10" s="14">
        <v>30.3</v>
      </c>
      <c r="G10" s="4" t="s">
        <v>162</v>
      </c>
      <c r="H10" s="4">
        <f t="shared" si="0"/>
        <v>0.1515</v>
      </c>
      <c r="I10" s="4">
        <f t="shared" si="1"/>
        <v>1.5755999999999996E-2</v>
      </c>
    </row>
    <row r="11" spans="1:9" s="1" customFormat="1" x14ac:dyDescent="0.35">
      <c r="A11" s="15" t="s">
        <v>984</v>
      </c>
      <c r="B11" s="1" t="s">
        <v>281</v>
      </c>
      <c r="C11" s="2" t="s">
        <v>282</v>
      </c>
      <c r="D11" s="2" t="s">
        <v>289</v>
      </c>
      <c r="E11" s="5">
        <v>382</v>
      </c>
      <c r="F11" s="14">
        <v>28.3</v>
      </c>
      <c r="G11" s="4" t="s">
        <v>162</v>
      </c>
      <c r="H11" s="4">
        <f t="shared" si="0"/>
        <v>4.350079911098903E-2</v>
      </c>
      <c r="I11" s="4">
        <f t="shared" si="1"/>
        <v>4.5240831075428582E-3</v>
      </c>
    </row>
    <row r="12" spans="1:9" s="1" customFormat="1" x14ac:dyDescent="0.35">
      <c r="A12" s="15" t="s">
        <v>984</v>
      </c>
      <c r="B12" s="1" t="s">
        <v>281</v>
      </c>
      <c r="C12" s="2" t="s">
        <v>282</v>
      </c>
      <c r="D12" s="2" t="s">
        <v>267</v>
      </c>
      <c r="E12" s="5">
        <v>627</v>
      </c>
      <c r="F12" s="14">
        <v>31.5</v>
      </c>
      <c r="G12" s="4" t="s">
        <v>162</v>
      </c>
      <c r="H12" s="4">
        <f t="shared" si="0"/>
        <v>0.15526069727891156</v>
      </c>
      <c r="I12" s="4">
        <f t="shared" si="1"/>
        <v>1.61471125170068E-2</v>
      </c>
    </row>
    <row r="13" spans="1:9" s="1" customFormat="1" x14ac:dyDescent="0.35">
      <c r="A13" s="15" t="s">
        <v>984</v>
      </c>
      <c r="B13" s="1" t="s">
        <v>281</v>
      </c>
      <c r="C13" s="2" t="s">
        <v>282</v>
      </c>
      <c r="D13" s="2" t="s">
        <v>290</v>
      </c>
      <c r="E13" s="5">
        <v>427</v>
      </c>
      <c r="F13" s="14">
        <v>31</v>
      </c>
      <c r="G13" s="4" t="s">
        <v>162</v>
      </c>
      <c r="H13" s="4">
        <f t="shared" si="0"/>
        <v>5.0633768860561916E-2</v>
      </c>
      <c r="I13" s="4">
        <f t="shared" si="1"/>
        <v>5.2659119614984389E-3</v>
      </c>
    </row>
    <row r="14" spans="1:9" s="1" customFormat="1" x14ac:dyDescent="0.35">
      <c r="A14" s="15" t="s">
        <v>984</v>
      </c>
      <c r="B14" s="1" t="s">
        <v>281</v>
      </c>
      <c r="C14" s="2" t="s">
        <v>282</v>
      </c>
      <c r="D14" s="2" t="s">
        <v>291</v>
      </c>
      <c r="E14" s="5">
        <v>580</v>
      </c>
      <c r="F14" s="14">
        <v>26.4</v>
      </c>
      <c r="G14" s="4" t="s">
        <v>162</v>
      </c>
      <c r="H14" s="4">
        <f t="shared" si="0"/>
        <v>0.17496699954086317</v>
      </c>
      <c r="I14" s="4">
        <f t="shared" si="1"/>
        <v>1.8196567952249772E-2</v>
      </c>
    </row>
    <row r="15" spans="1:9" s="1" customFormat="1" x14ac:dyDescent="0.35">
      <c r="A15" s="15" t="s">
        <v>984</v>
      </c>
      <c r="B15" s="1" t="s">
        <v>281</v>
      </c>
      <c r="C15" s="2" t="s">
        <v>282</v>
      </c>
      <c r="D15" s="2" t="s">
        <v>292</v>
      </c>
      <c r="E15" s="5">
        <v>350</v>
      </c>
      <c r="F15" s="14">
        <v>31</v>
      </c>
      <c r="G15" s="4" t="s">
        <v>162</v>
      </c>
      <c r="H15" s="4">
        <f t="shared" si="0"/>
        <v>2.7884365244536941E-2</v>
      </c>
      <c r="I15" s="4">
        <f t="shared" si="1"/>
        <v>2.8999739854318422E-3</v>
      </c>
    </row>
    <row r="16" spans="1:9" s="1" customFormat="1" x14ac:dyDescent="0.35">
      <c r="A16" s="15" t="s">
        <v>984</v>
      </c>
      <c r="B16" s="1" t="s">
        <v>281</v>
      </c>
      <c r="C16" s="2" t="s">
        <v>282</v>
      </c>
      <c r="D16" s="2" t="s">
        <v>293</v>
      </c>
      <c r="E16" s="5">
        <v>780</v>
      </c>
      <c r="F16" s="14">
        <v>32.5</v>
      </c>
      <c r="G16" s="4" t="s">
        <v>162</v>
      </c>
      <c r="H16" s="4">
        <f t="shared" si="0"/>
        <v>0.28079999999999999</v>
      </c>
      <c r="I16" s="4">
        <f t="shared" si="1"/>
        <v>2.9203200000000002E-2</v>
      </c>
    </row>
    <row r="17" spans="1:9" s="1" customFormat="1" x14ac:dyDescent="0.35">
      <c r="A17" s="15" t="s">
        <v>984</v>
      </c>
      <c r="B17" s="1" t="s">
        <v>281</v>
      </c>
      <c r="C17" s="2" t="s">
        <v>282</v>
      </c>
      <c r="D17" s="2" t="s">
        <v>294</v>
      </c>
      <c r="E17" s="5">
        <v>598</v>
      </c>
      <c r="F17" s="14">
        <v>34</v>
      </c>
      <c r="G17" s="4" t="s">
        <v>162</v>
      </c>
      <c r="H17" s="4">
        <f t="shared" si="0"/>
        <v>0.11561807525951558</v>
      </c>
      <c r="I17" s="4">
        <f t="shared" si="1"/>
        <v>1.2024279826989618E-2</v>
      </c>
    </row>
    <row r="18" spans="1:9" s="1" customFormat="1" x14ac:dyDescent="0.35">
      <c r="A18" s="15" t="s">
        <v>984</v>
      </c>
      <c r="B18" s="1" t="s">
        <v>281</v>
      </c>
      <c r="C18" s="2" t="s">
        <v>282</v>
      </c>
      <c r="D18" s="2" t="s">
        <v>294</v>
      </c>
      <c r="E18" s="5">
        <v>606</v>
      </c>
      <c r="F18" s="14">
        <v>31.6</v>
      </c>
      <c r="G18" s="4" t="s">
        <v>162</v>
      </c>
      <c r="H18" s="4">
        <f t="shared" si="0"/>
        <v>0.13929121434866207</v>
      </c>
      <c r="I18" s="4">
        <f t="shared" si="1"/>
        <v>1.4486286292260852E-2</v>
      </c>
    </row>
    <row r="19" spans="1:9" s="1" customFormat="1" x14ac:dyDescent="0.35">
      <c r="A19" s="15" t="s">
        <v>984</v>
      </c>
      <c r="B19" s="1" t="s">
        <v>281</v>
      </c>
      <c r="C19" s="2" t="s">
        <v>282</v>
      </c>
      <c r="D19" s="2" t="s">
        <v>294</v>
      </c>
      <c r="E19" s="5">
        <v>635</v>
      </c>
      <c r="F19" s="14">
        <v>33.9</v>
      </c>
      <c r="G19" s="4" t="s">
        <v>162</v>
      </c>
      <c r="H19" s="4">
        <f t="shared" si="0"/>
        <v>0.13925211395219328</v>
      </c>
      <c r="I19" s="4">
        <f t="shared" si="1"/>
        <v>1.4482219851028101E-2</v>
      </c>
    </row>
    <row r="20" spans="1:9" s="1" customFormat="1" x14ac:dyDescent="0.35">
      <c r="A20" s="15" t="s">
        <v>984</v>
      </c>
      <c r="B20" s="1" t="s">
        <v>281</v>
      </c>
      <c r="C20" s="2" t="s">
        <v>282</v>
      </c>
      <c r="D20" s="2" t="s">
        <v>294</v>
      </c>
      <c r="E20" s="5">
        <v>699</v>
      </c>
      <c r="F20" s="14">
        <v>33.200000000000003</v>
      </c>
      <c r="G20" s="4" t="s">
        <v>162</v>
      </c>
      <c r="H20" s="4">
        <f t="shared" si="0"/>
        <v>0.19365797092738418</v>
      </c>
      <c r="I20" s="4">
        <f t="shared" si="1"/>
        <v>2.0140428976447956E-2</v>
      </c>
    </row>
    <row r="21" spans="1:9" s="1" customFormat="1" x14ac:dyDescent="0.35">
      <c r="A21" s="15" t="s">
        <v>984</v>
      </c>
      <c r="B21" s="1" t="s">
        <v>281</v>
      </c>
      <c r="C21" s="2" t="s">
        <v>282</v>
      </c>
      <c r="D21" s="2" t="s">
        <v>295</v>
      </c>
      <c r="E21" s="5">
        <v>541</v>
      </c>
      <c r="F21" s="14">
        <v>26.9</v>
      </c>
      <c r="G21" s="4" t="s">
        <v>162</v>
      </c>
      <c r="H21" s="4">
        <f t="shared" si="0"/>
        <v>0.13676256978897475</v>
      </c>
      <c r="I21" s="4">
        <f t="shared" si="1"/>
        <v>1.4223307258053373E-2</v>
      </c>
    </row>
    <row r="22" spans="1:9" s="1" customFormat="1" x14ac:dyDescent="0.35">
      <c r="A22" s="15" t="s">
        <v>984</v>
      </c>
      <c r="B22" s="1" t="s">
        <v>281</v>
      </c>
      <c r="C22" s="2" t="s">
        <v>282</v>
      </c>
      <c r="D22" s="2" t="s">
        <v>296</v>
      </c>
      <c r="E22" s="5">
        <v>365</v>
      </c>
      <c r="F22" s="14">
        <v>27.4</v>
      </c>
      <c r="G22" s="4" t="s">
        <v>162</v>
      </c>
      <c r="H22" s="4">
        <f t="shared" si="0"/>
        <v>4.0481582829399551E-2</v>
      </c>
      <c r="I22" s="4">
        <f t="shared" si="1"/>
        <v>4.210084614257553E-3</v>
      </c>
    </row>
    <row r="23" spans="1:9" s="1" customFormat="1" x14ac:dyDescent="0.35">
      <c r="A23" s="15" t="s">
        <v>984</v>
      </c>
      <c r="B23" s="1" t="s">
        <v>281</v>
      </c>
      <c r="C23" s="2" t="s">
        <v>282</v>
      </c>
      <c r="D23" s="2" t="s">
        <v>296</v>
      </c>
      <c r="E23" s="5">
        <v>340</v>
      </c>
      <c r="F23" s="14">
        <v>33.4</v>
      </c>
      <c r="G23" s="4" t="s">
        <v>162</v>
      </c>
      <c r="H23" s="4">
        <f t="shared" si="0"/>
        <v>2.2020330596292447E-2</v>
      </c>
      <c r="I23" s="4">
        <f t="shared" si="1"/>
        <v>2.2901143820144147E-3</v>
      </c>
    </row>
    <row r="24" spans="1:9" s="1" customFormat="1" x14ac:dyDescent="0.35">
      <c r="A24" s="15" t="s">
        <v>984</v>
      </c>
      <c r="B24" s="1" t="s">
        <v>281</v>
      </c>
      <c r="C24" s="2" t="s">
        <v>282</v>
      </c>
      <c r="D24" s="2" t="s">
        <v>297</v>
      </c>
      <c r="E24" s="5">
        <v>662</v>
      </c>
      <c r="F24" s="14">
        <v>33</v>
      </c>
      <c r="G24" s="4" t="s">
        <v>162</v>
      </c>
      <c r="H24" s="4">
        <f t="shared" si="0"/>
        <v>0.16650455004591366</v>
      </c>
      <c r="I24" s="4">
        <f t="shared" si="1"/>
        <v>1.7316473204775022E-2</v>
      </c>
    </row>
    <row r="25" spans="1:9" s="1" customFormat="1" x14ac:dyDescent="0.35">
      <c r="A25" s="15" t="s">
        <v>984</v>
      </c>
      <c r="B25" s="1" t="s">
        <v>281</v>
      </c>
      <c r="C25" s="2" t="s">
        <v>282</v>
      </c>
      <c r="D25" s="2" t="s">
        <v>298</v>
      </c>
      <c r="E25" s="5">
        <v>548</v>
      </c>
      <c r="F25" s="14">
        <v>30</v>
      </c>
      <c r="G25" s="4" t="s">
        <v>162</v>
      </c>
      <c r="H25" s="4">
        <f t="shared" si="0"/>
        <v>0.11428235555555555</v>
      </c>
      <c r="I25" s="4">
        <f t="shared" si="1"/>
        <v>1.1885364977777778E-2</v>
      </c>
    </row>
    <row r="26" spans="1:9" s="1" customFormat="1" x14ac:dyDescent="0.35">
      <c r="A26" s="15" t="s">
        <v>984</v>
      </c>
      <c r="B26" s="1" t="s">
        <v>281</v>
      </c>
      <c r="C26" s="2" t="s">
        <v>282</v>
      </c>
      <c r="D26" s="2" t="s">
        <v>299</v>
      </c>
      <c r="E26" s="5">
        <v>545</v>
      </c>
      <c r="F26" s="14">
        <v>33.799999999999997</v>
      </c>
      <c r="G26" s="4" t="s">
        <v>162</v>
      </c>
      <c r="H26" s="4">
        <f t="shared" si="0"/>
        <v>8.8559697336402801E-2</v>
      </c>
      <c r="I26" s="4">
        <f t="shared" si="1"/>
        <v>9.2102085229858917E-3</v>
      </c>
    </row>
    <row r="27" spans="1:9" s="1" customFormat="1" x14ac:dyDescent="0.35">
      <c r="A27" s="15" t="s">
        <v>984</v>
      </c>
      <c r="B27" s="1" t="s">
        <v>281</v>
      </c>
      <c r="C27" s="2" t="s">
        <v>282</v>
      </c>
      <c r="D27" s="2" t="s">
        <v>299</v>
      </c>
      <c r="E27" s="5">
        <v>507</v>
      </c>
      <c r="F27" s="14">
        <v>25.8</v>
      </c>
      <c r="G27" s="4" t="s">
        <v>162</v>
      </c>
      <c r="H27" s="4">
        <f t="shared" si="0"/>
        <v>0.12236704806652243</v>
      </c>
      <c r="I27" s="4">
        <f t="shared" si="1"/>
        <v>1.2726172998918334E-2</v>
      </c>
    </row>
    <row r="28" spans="1:9" s="1" customFormat="1" x14ac:dyDescent="0.35">
      <c r="A28" s="15" t="s">
        <v>984</v>
      </c>
      <c r="B28" s="1" t="s">
        <v>281</v>
      </c>
      <c r="C28" s="2" t="s">
        <v>282</v>
      </c>
      <c r="D28" s="2" t="s">
        <v>299</v>
      </c>
      <c r="E28" s="5">
        <v>474</v>
      </c>
      <c r="F28" s="14">
        <v>27.9</v>
      </c>
      <c r="G28" s="4" t="s">
        <v>162</v>
      </c>
      <c r="H28" s="4">
        <f t="shared" si="0"/>
        <v>8.5507977800901844E-2</v>
      </c>
      <c r="I28" s="4">
        <f t="shared" si="1"/>
        <v>8.892829691293791E-3</v>
      </c>
    </row>
    <row r="29" spans="1:9" s="1" customFormat="1" x14ac:dyDescent="0.35">
      <c r="A29" s="15" t="s">
        <v>984</v>
      </c>
      <c r="B29" s="1" t="s">
        <v>281</v>
      </c>
      <c r="C29" s="2" t="s">
        <v>282</v>
      </c>
      <c r="D29" s="2" t="s">
        <v>300</v>
      </c>
      <c r="E29" s="5">
        <v>569</v>
      </c>
      <c r="F29" s="14">
        <v>35.6</v>
      </c>
      <c r="G29" s="4" t="s">
        <v>162</v>
      </c>
      <c r="H29" s="4">
        <f t="shared" si="0"/>
        <v>9.0848303264265864E-2</v>
      </c>
      <c r="I29" s="4">
        <f t="shared" si="1"/>
        <v>9.4482235394836508E-3</v>
      </c>
    </row>
    <row r="30" spans="1:9" s="1" customFormat="1" x14ac:dyDescent="0.35">
      <c r="A30" s="15" t="s">
        <v>984</v>
      </c>
      <c r="B30" s="1" t="s">
        <v>281</v>
      </c>
      <c r="C30" s="2" t="s">
        <v>282</v>
      </c>
      <c r="D30" s="2" t="s">
        <v>300</v>
      </c>
      <c r="E30" s="5">
        <v>352</v>
      </c>
      <c r="F30" s="14">
        <v>25.5</v>
      </c>
      <c r="G30" s="4" t="s">
        <v>162</v>
      </c>
      <c r="H30" s="4">
        <f t="shared" si="0"/>
        <v>4.1920615148019987E-2</v>
      </c>
      <c r="I30" s="4">
        <f t="shared" si="1"/>
        <v>4.3597439753940799E-3</v>
      </c>
    </row>
    <row r="31" spans="1:9" s="1" customFormat="1" x14ac:dyDescent="0.35">
      <c r="A31" s="15" t="s">
        <v>984</v>
      </c>
      <c r="B31" s="1" t="s">
        <v>281</v>
      </c>
      <c r="C31" s="2" t="s">
        <v>282</v>
      </c>
      <c r="D31" s="2" t="s">
        <v>301</v>
      </c>
      <c r="E31" s="5">
        <v>822</v>
      </c>
      <c r="F31" s="14">
        <v>51.8</v>
      </c>
      <c r="G31" s="4" t="s">
        <v>162</v>
      </c>
      <c r="H31" s="4">
        <f t="shared" si="0"/>
        <v>0.12937070668296538</v>
      </c>
      <c r="I31" s="4">
        <f t="shared" si="1"/>
        <v>1.34545534950284E-2</v>
      </c>
    </row>
    <row r="32" spans="1:9" s="1" customFormat="1" x14ac:dyDescent="0.35">
      <c r="A32" s="15" t="s">
        <v>984</v>
      </c>
      <c r="B32" s="1" t="s">
        <v>281</v>
      </c>
      <c r="C32" s="2" t="s">
        <v>302</v>
      </c>
      <c r="D32" s="2" t="s">
        <v>303</v>
      </c>
      <c r="E32" s="5">
        <v>554</v>
      </c>
      <c r="F32" s="14">
        <v>31</v>
      </c>
      <c r="G32" s="4" t="s">
        <v>162</v>
      </c>
      <c r="H32" s="4">
        <f t="shared" si="0"/>
        <v>0.11058237773152965</v>
      </c>
      <c r="I32" s="4">
        <f t="shared" si="1"/>
        <v>1.1500567284079085E-2</v>
      </c>
    </row>
    <row r="33" spans="1:9" s="1" customFormat="1" x14ac:dyDescent="0.35">
      <c r="A33" s="15" t="s">
        <v>984</v>
      </c>
      <c r="B33" s="1" t="s">
        <v>281</v>
      </c>
      <c r="C33" s="2" t="s">
        <v>302</v>
      </c>
      <c r="D33" s="2" t="s">
        <v>303</v>
      </c>
      <c r="E33" s="5">
        <v>423</v>
      </c>
      <c r="F33" s="14">
        <v>27.2</v>
      </c>
      <c r="G33" s="4" t="s">
        <v>162</v>
      </c>
      <c r="H33" s="4">
        <f t="shared" si="0"/>
        <v>6.3938627777627599E-2</v>
      </c>
      <c r="I33" s="4">
        <f t="shared" si="1"/>
        <v>6.64961728887327E-3</v>
      </c>
    </row>
    <row r="34" spans="1:9" s="1" customFormat="1" x14ac:dyDescent="0.35">
      <c r="A34" s="15" t="s">
        <v>984</v>
      </c>
      <c r="B34" s="1" t="s">
        <v>281</v>
      </c>
      <c r="C34" s="2" t="s">
        <v>302</v>
      </c>
      <c r="D34" s="2" t="s">
        <v>303</v>
      </c>
      <c r="E34" s="5">
        <v>478</v>
      </c>
      <c r="F34" s="14">
        <v>26.7</v>
      </c>
      <c r="G34" s="4" t="s">
        <v>162</v>
      </c>
      <c r="H34" s="4">
        <f t="shared" ref="H34:H65" si="2">(E34^3/F34^2)/(1.6*10^6)</f>
        <v>9.5750529534710818E-2</v>
      </c>
      <c r="I34" s="4">
        <f t="shared" ref="I34:I65" si="3">(0.104*E34^3/F34^2)/(1.6*10^6)</f>
        <v>9.958055071609925E-3</v>
      </c>
    </row>
    <row r="35" spans="1:9" s="1" customFormat="1" x14ac:dyDescent="0.35">
      <c r="A35" s="15" t="s">
        <v>984</v>
      </c>
      <c r="B35" s="1" t="s">
        <v>281</v>
      </c>
      <c r="C35" s="2" t="s">
        <v>304</v>
      </c>
      <c r="D35" s="2" t="s">
        <v>305</v>
      </c>
      <c r="E35" s="5">
        <v>558</v>
      </c>
      <c r="F35" s="14">
        <v>25</v>
      </c>
      <c r="G35" s="4" t="s">
        <v>162</v>
      </c>
      <c r="H35" s="4">
        <f t="shared" si="2"/>
        <v>0.173741112</v>
      </c>
      <c r="I35" s="4">
        <f t="shared" si="3"/>
        <v>1.8069075647999998E-2</v>
      </c>
    </row>
    <row r="36" spans="1:9" s="1" customFormat="1" x14ac:dyDescent="0.35">
      <c r="A36" s="15" t="s">
        <v>984</v>
      </c>
      <c r="B36" s="1" t="s">
        <v>281</v>
      </c>
      <c r="C36" s="2" t="s">
        <v>304</v>
      </c>
      <c r="D36" s="2" t="s">
        <v>306</v>
      </c>
      <c r="E36" s="5">
        <v>506</v>
      </c>
      <c r="F36" s="14">
        <v>26</v>
      </c>
      <c r="G36" s="4" t="s">
        <v>162</v>
      </c>
      <c r="H36" s="4">
        <f t="shared" si="2"/>
        <v>0.1197801553254438</v>
      </c>
      <c r="I36" s="4">
        <f t="shared" si="3"/>
        <v>1.2457136153846153E-2</v>
      </c>
    </row>
    <row r="37" spans="1:9" s="1" customFormat="1" x14ac:dyDescent="0.35">
      <c r="A37" s="15" t="s">
        <v>984</v>
      </c>
      <c r="B37" s="1" t="s">
        <v>281</v>
      </c>
      <c r="C37" s="2" t="s">
        <v>307</v>
      </c>
      <c r="D37" s="2" t="s">
        <v>58</v>
      </c>
      <c r="E37" s="5">
        <v>430</v>
      </c>
      <c r="F37" s="14">
        <v>26.9</v>
      </c>
      <c r="G37" s="4" t="s">
        <v>162</v>
      </c>
      <c r="H37" s="4">
        <f t="shared" si="2"/>
        <v>6.8672178383383325E-2</v>
      </c>
      <c r="I37" s="4">
        <f t="shared" si="3"/>
        <v>7.1419065518718659E-3</v>
      </c>
    </row>
    <row r="38" spans="1:9" s="1" customFormat="1" x14ac:dyDescent="0.35">
      <c r="A38" s="15" t="s">
        <v>984</v>
      </c>
      <c r="B38" s="1" t="s">
        <v>281</v>
      </c>
      <c r="C38" s="2" t="s">
        <v>308</v>
      </c>
      <c r="D38" s="2" t="s">
        <v>11</v>
      </c>
      <c r="E38" s="5">
        <v>543</v>
      </c>
      <c r="F38" s="14">
        <v>37.799999999999997</v>
      </c>
      <c r="G38" s="4" t="s">
        <v>162</v>
      </c>
      <c r="H38" s="4">
        <f t="shared" si="2"/>
        <v>7.0031899565381722E-2</v>
      </c>
      <c r="I38" s="4">
        <f t="shared" si="3"/>
        <v>7.2833175547996993E-3</v>
      </c>
    </row>
    <row r="39" spans="1:9" s="1" customFormat="1" x14ac:dyDescent="0.35">
      <c r="A39" s="15" t="s">
        <v>984</v>
      </c>
      <c r="B39" s="1" t="s">
        <v>281</v>
      </c>
      <c r="C39" s="2" t="s">
        <v>308</v>
      </c>
      <c r="D39" s="2" t="s">
        <v>309</v>
      </c>
      <c r="E39" s="5">
        <v>540</v>
      </c>
      <c r="F39" s="14">
        <v>47.7</v>
      </c>
      <c r="G39" s="4" t="s">
        <v>162</v>
      </c>
      <c r="H39" s="4">
        <f t="shared" si="2"/>
        <v>4.3253826984692052E-2</v>
      </c>
      <c r="I39" s="4">
        <f t="shared" si="3"/>
        <v>4.4983980064079738E-3</v>
      </c>
    </row>
    <row r="40" spans="1:9" s="1" customFormat="1" x14ac:dyDescent="0.35">
      <c r="A40" s="15" t="s">
        <v>984</v>
      </c>
      <c r="B40" s="1" t="s">
        <v>281</v>
      </c>
      <c r="C40" s="2" t="s">
        <v>308</v>
      </c>
      <c r="D40" s="2" t="s">
        <v>310</v>
      </c>
      <c r="E40" s="5">
        <v>740</v>
      </c>
      <c r="F40" s="14">
        <v>27.5</v>
      </c>
      <c r="G40" s="4" t="s">
        <v>162</v>
      </c>
      <c r="H40" s="4">
        <f t="shared" si="2"/>
        <v>0.33489586776859503</v>
      </c>
      <c r="I40" s="4">
        <f t="shared" si="3"/>
        <v>3.4829170247933881E-2</v>
      </c>
    </row>
    <row r="41" spans="1:9" s="1" customFormat="1" x14ac:dyDescent="0.35">
      <c r="A41" s="15" t="s">
        <v>984</v>
      </c>
      <c r="B41" s="1" t="s">
        <v>281</v>
      </c>
      <c r="C41" s="2" t="s">
        <v>308</v>
      </c>
      <c r="D41" s="2" t="s">
        <v>289</v>
      </c>
      <c r="E41" s="5">
        <v>617</v>
      </c>
      <c r="F41" s="14">
        <v>33.1</v>
      </c>
      <c r="G41" s="4" t="s">
        <v>162</v>
      </c>
      <c r="H41" s="4">
        <f t="shared" si="2"/>
        <v>0.13399220126231048</v>
      </c>
      <c r="I41" s="4">
        <f t="shared" si="3"/>
        <v>1.393518893128029E-2</v>
      </c>
    </row>
    <row r="42" spans="1:9" s="1" customFormat="1" x14ac:dyDescent="0.35">
      <c r="A42" s="15" t="s">
        <v>984</v>
      </c>
      <c r="B42" s="1" t="s">
        <v>281</v>
      </c>
      <c r="C42" s="2" t="s">
        <v>308</v>
      </c>
      <c r="D42" s="2" t="s">
        <v>311</v>
      </c>
      <c r="E42" s="5">
        <v>824</v>
      </c>
      <c r="F42" s="14">
        <v>40.700000000000003</v>
      </c>
      <c r="G42" s="4" t="s">
        <v>162</v>
      </c>
      <c r="H42" s="4">
        <f t="shared" si="2"/>
        <v>0.21109251489595465</v>
      </c>
      <c r="I42" s="4">
        <f t="shared" si="3"/>
        <v>2.1953621549179285E-2</v>
      </c>
    </row>
    <row r="43" spans="1:9" s="1" customFormat="1" x14ac:dyDescent="0.35">
      <c r="A43" s="15" t="s">
        <v>984</v>
      </c>
      <c r="B43" s="1" t="s">
        <v>281</v>
      </c>
      <c r="C43" s="2" t="s">
        <v>308</v>
      </c>
      <c r="D43" s="2" t="s">
        <v>312</v>
      </c>
      <c r="E43" s="5">
        <v>524</v>
      </c>
      <c r="F43" s="14">
        <v>38.9</v>
      </c>
      <c r="G43" s="4" t="s">
        <v>162</v>
      </c>
      <c r="H43" s="4">
        <f t="shared" si="2"/>
        <v>5.942575055676344E-2</v>
      </c>
      <c r="I43" s="4">
        <f t="shared" si="3"/>
        <v>6.1802780579033982E-3</v>
      </c>
    </row>
    <row r="44" spans="1:9" s="1" customFormat="1" x14ac:dyDescent="0.35">
      <c r="A44" s="15" t="s">
        <v>984</v>
      </c>
      <c r="B44" s="1" t="s">
        <v>281</v>
      </c>
      <c r="C44" s="2" t="s">
        <v>308</v>
      </c>
      <c r="D44" s="2" t="s">
        <v>313</v>
      </c>
      <c r="E44" s="5">
        <v>517</v>
      </c>
      <c r="F44" s="14">
        <v>28.5</v>
      </c>
      <c r="G44" s="4" t="s">
        <v>162</v>
      </c>
      <c r="H44" s="4">
        <f t="shared" si="2"/>
        <v>0.10633149661434287</v>
      </c>
      <c r="I44" s="4">
        <f t="shared" si="3"/>
        <v>1.105847564789166E-2</v>
      </c>
    </row>
    <row r="45" spans="1:9" s="1" customFormat="1" x14ac:dyDescent="0.35">
      <c r="A45" s="15" t="s">
        <v>984</v>
      </c>
      <c r="B45" s="1" t="s">
        <v>281</v>
      </c>
      <c r="C45" s="2" t="s">
        <v>308</v>
      </c>
      <c r="D45" s="2" t="s">
        <v>313</v>
      </c>
      <c r="E45" s="5">
        <v>626</v>
      </c>
      <c r="F45" s="14">
        <v>27.2</v>
      </c>
      <c r="G45" s="4" t="s">
        <v>162</v>
      </c>
      <c r="H45" s="4">
        <f t="shared" si="2"/>
        <v>0.20723600373053636</v>
      </c>
      <c r="I45" s="4">
        <f t="shared" si="3"/>
        <v>2.155254438797578E-2</v>
      </c>
    </row>
    <row r="46" spans="1:9" s="1" customFormat="1" x14ac:dyDescent="0.35">
      <c r="A46" s="15" t="s">
        <v>984</v>
      </c>
      <c r="B46" s="1" t="s">
        <v>281</v>
      </c>
      <c r="C46" s="2" t="s">
        <v>308</v>
      </c>
      <c r="D46" s="2" t="s">
        <v>314</v>
      </c>
      <c r="E46" s="5">
        <v>425</v>
      </c>
      <c r="F46" s="14">
        <v>34.5</v>
      </c>
      <c r="G46" s="4" t="s">
        <v>162</v>
      </c>
      <c r="H46" s="4">
        <f t="shared" si="2"/>
        <v>4.0309611951270738E-2</v>
      </c>
      <c r="I46" s="4">
        <f t="shared" si="3"/>
        <v>4.1921996429321569E-3</v>
      </c>
    </row>
    <row r="47" spans="1:9" s="1" customFormat="1" x14ac:dyDescent="0.35">
      <c r="A47" s="15" t="s">
        <v>984</v>
      </c>
      <c r="B47" s="1" t="s">
        <v>281</v>
      </c>
      <c r="C47" s="2" t="s">
        <v>308</v>
      </c>
      <c r="D47" s="2" t="s">
        <v>315</v>
      </c>
      <c r="E47" s="5">
        <v>722</v>
      </c>
      <c r="F47" s="14">
        <v>28.8</v>
      </c>
      <c r="G47" s="4" t="s">
        <v>162</v>
      </c>
      <c r="H47" s="4">
        <f t="shared" si="2"/>
        <v>0.28360026644483022</v>
      </c>
      <c r="I47" s="4">
        <f t="shared" si="3"/>
        <v>2.9494427710262342E-2</v>
      </c>
    </row>
    <row r="48" spans="1:9" s="1" customFormat="1" x14ac:dyDescent="0.35">
      <c r="A48" s="15" t="s">
        <v>984</v>
      </c>
      <c r="B48" s="1" t="s">
        <v>281</v>
      </c>
      <c r="C48" s="2" t="s">
        <v>316</v>
      </c>
      <c r="D48" s="2" t="s">
        <v>317</v>
      </c>
      <c r="E48" s="5">
        <v>609</v>
      </c>
      <c r="F48" s="14">
        <v>32.299999999999997</v>
      </c>
      <c r="G48" s="4" t="s">
        <v>162</v>
      </c>
      <c r="H48" s="4">
        <f t="shared" si="2"/>
        <v>0.13530905177371588</v>
      </c>
      <c r="I48" s="4">
        <f t="shared" si="3"/>
        <v>1.407214138446645E-2</v>
      </c>
    </row>
    <row r="49" spans="1:9" s="1" customFormat="1" x14ac:dyDescent="0.35">
      <c r="A49" s="15" t="s">
        <v>984</v>
      </c>
      <c r="B49" s="1" t="s">
        <v>281</v>
      </c>
      <c r="C49" s="2" t="s">
        <v>318</v>
      </c>
      <c r="D49" s="2" t="s">
        <v>319</v>
      </c>
      <c r="E49" s="5">
        <v>620</v>
      </c>
      <c r="F49" s="14">
        <v>37</v>
      </c>
      <c r="G49" s="4" t="s">
        <v>162</v>
      </c>
      <c r="H49" s="4">
        <f t="shared" si="2"/>
        <v>0.10880569758948137</v>
      </c>
      <c r="I49" s="4">
        <f t="shared" si="3"/>
        <v>1.1315792549306064E-2</v>
      </c>
    </row>
    <row r="50" spans="1:9" s="1" customFormat="1" x14ac:dyDescent="0.35">
      <c r="A50" s="15" t="s">
        <v>984</v>
      </c>
      <c r="B50" s="1" t="s">
        <v>281</v>
      </c>
      <c r="C50" s="2" t="s">
        <v>318</v>
      </c>
      <c r="D50" s="2" t="s">
        <v>320</v>
      </c>
      <c r="E50" s="5">
        <v>763</v>
      </c>
      <c r="F50" s="14">
        <v>33</v>
      </c>
      <c r="G50" s="4" t="s">
        <v>162</v>
      </c>
      <c r="H50" s="4">
        <f t="shared" si="2"/>
        <v>0.25493282082185492</v>
      </c>
      <c r="I50" s="4">
        <f t="shared" si="3"/>
        <v>2.6513013365472911E-2</v>
      </c>
    </row>
    <row r="51" spans="1:9" s="1" customFormat="1" x14ac:dyDescent="0.35">
      <c r="A51" s="15" t="s">
        <v>984</v>
      </c>
      <c r="B51" s="1" t="s">
        <v>281</v>
      </c>
      <c r="C51" s="2" t="s">
        <v>318</v>
      </c>
      <c r="D51" s="2" t="s">
        <v>321</v>
      </c>
      <c r="E51" s="5">
        <v>758</v>
      </c>
      <c r="F51" s="14">
        <v>33</v>
      </c>
      <c r="G51" s="4" t="s">
        <v>162</v>
      </c>
      <c r="H51" s="4">
        <f t="shared" si="2"/>
        <v>0.24995380624426078</v>
      </c>
      <c r="I51" s="4">
        <f t="shared" si="3"/>
        <v>2.5995195849403123E-2</v>
      </c>
    </row>
    <row r="52" spans="1:9" s="1" customFormat="1" x14ac:dyDescent="0.35">
      <c r="A52" s="15" t="s">
        <v>984</v>
      </c>
      <c r="B52" s="1" t="s">
        <v>281</v>
      </c>
      <c r="C52" s="2" t="s">
        <v>318</v>
      </c>
      <c r="D52" s="2" t="s">
        <v>322</v>
      </c>
      <c r="E52" s="5">
        <v>768</v>
      </c>
      <c r="F52" s="14">
        <v>42.6</v>
      </c>
      <c r="G52" s="4" t="s">
        <v>162</v>
      </c>
      <c r="H52" s="4">
        <f t="shared" si="2"/>
        <v>0.15600714144019043</v>
      </c>
      <c r="I52" s="4">
        <f t="shared" si="3"/>
        <v>1.6224742709779801E-2</v>
      </c>
    </row>
    <row r="53" spans="1:9" s="1" customFormat="1" x14ac:dyDescent="0.35">
      <c r="A53" s="15" t="s">
        <v>984</v>
      </c>
      <c r="B53" s="1" t="s">
        <v>281</v>
      </c>
      <c r="C53" s="2" t="s">
        <v>323</v>
      </c>
      <c r="D53" s="2" t="s">
        <v>324</v>
      </c>
      <c r="E53" s="5">
        <v>445</v>
      </c>
      <c r="F53" s="14">
        <v>31.7</v>
      </c>
      <c r="G53" s="4" t="s">
        <v>162</v>
      </c>
      <c r="H53" s="4">
        <f t="shared" si="2"/>
        <v>5.4807693503766589E-2</v>
      </c>
      <c r="I53" s="4">
        <f t="shared" si="3"/>
        <v>5.7000001243917246E-3</v>
      </c>
    </row>
    <row r="54" spans="1:9" s="1" customFormat="1" x14ac:dyDescent="0.35">
      <c r="A54" s="15" t="s">
        <v>984</v>
      </c>
      <c r="B54" s="1" t="s">
        <v>281</v>
      </c>
      <c r="C54" s="2" t="s">
        <v>325</v>
      </c>
      <c r="D54" s="2" t="s">
        <v>326</v>
      </c>
      <c r="E54" s="5">
        <v>683</v>
      </c>
      <c r="F54" s="14">
        <v>37.299999999999997</v>
      </c>
      <c r="G54" s="4" t="s">
        <v>162</v>
      </c>
      <c r="H54" s="4">
        <f t="shared" si="2"/>
        <v>0.14312795454218749</v>
      </c>
      <c r="I54" s="4">
        <f t="shared" si="3"/>
        <v>1.48853072723875E-2</v>
      </c>
    </row>
    <row r="55" spans="1:9" s="1" customFormat="1" x14ac:dyDescent="0.35">
      <c r="A55" s="15" t="s">
        <v>984</v>
      </c>
      <c r="B55" s="1" t="s">
        <v>281</v>
      </c>
      <c r="C55" s="2" t="s">
        <v>325</v>
      </c>
      <c r="D55" s="2" t="s">
        <v>327</v>
      </c>
      <c r="E55" s="5">
        <v>534</v>
      </c>
      <c r="F55" s="14">
        <v>26</v>
      </c>
      <c r="G55" s="4" t="s">
        <v>162</v>
      </c>
      <c r="H55" s="4">
        <f t="shared" si="2"/>
        <v>0.14078522928994083</v>
      </c>
      <c r="I55" s="4">
        <f t="shared" si="3"/>
        <v>1.4641663846153844E-2</v>
      </c>
    </row>
    <row r="56" spans="1:9" s="1" customFormat="1" x14ac:dyDescent="0.35">
      <c r="A56" s="15" t="s">
        <v>984</v>
      </c>
      <c r="B56" s="1" t="s">
        <v>281</v>
      </c>
      <c r="C56" s="2" t="s">
        <v>325</v>
      </c>
      <c r="D56" s="2" t="s">
        <v>328</v>
      </c>
      <c r="E56" s="5">
        <v>758</v>
      </c>
      <c r="F56" s="14">
        <v>28.4</v>
      </c>
      <c r="G56" s="4" t="s">
        <v>162</v>
      </c>
      <c r="H56" s="4">
        <f t="shared" si="2"/>
        <v>0.33748226418369376</v>
      </c>
      <c r="I56" s="4">
        <f t="shared" si="3"/>
        <v>3.5098155475104142E-2</v>
      </c>
    </row>
    <row r="57" spans="1:9" s="1" customFormat="1" x14ac:dyDescent="0.35">
      <c r="A57" s="15" t="s">
        <v>984</v>
      </c>
      <c r="B57" s="1" t="s">
        <v>281</v>
      </c>
      <c r="C57" s="2" t="s">
        <v>325</v>
      </c>
      <c r="D57" s="2" t="s">
        <v>329</v>
      </c>
      <c r="E57" s="5">
        <v>555</v>
      </c>
      <c r="F57" s="14">
        <v>24.5</v>
      </c>
      <c r="G57" s="4" t="s">
        <v>162</v>
      </c>
      <c r="H57" s="4">
        <f t="shared" si="2"/>
        <v>0.17800278529779259</v>
      </c>
      <c r="I57" s="4">
        <f t="shared" si="3"/>
        <v>1.851228967097043E-2</v>
      </c>
    </row>
    <row r="58" spans="1:9" s="1" customFormat="1" x14ac:dyDescent="0.35">
      <c r="A58" s="15" t="s">
        <v>984</v>
      </c>
      <c r="B58" s="1" t="s">
        <v>281</v>
      </c>
      <c r="C58" s="2" t="s">
        <v>325</v>
      </c>
      <c r="D58" s="2" t="s">
        <v>330</v>
      </c>
      <c r="E58" s="5">
        <v>519</v>
      </c>
      <c r="F58" s="14">
        <v>28</v>
      </c>
      <c r="G58" s="4" t="s">
        <v>162</v>
      </c>
      <c r="H58" s="4">
        <f t="shared" si="2"/>
        <v>0.11144639588647959</v>
      </c>
      <c r="I58" s="4">
        <f t="shared" si="3"/>
        <v>1.1590425172193877E-2</v>
      </c>
    </row>
    <row r="59" spans="1:9" s="1" customFormat="1" x14ac:dyDescent="0.35">
      <c r="A59" s="15" t="s">
        <v>984</v>
      </c>
      <c r="B59" s="1" t="s">
        <v>281</v>
      </c>
      <c r="C59" s="2" t="s">
        <v>325</v>
      </c>
      <c r="D59" s="2" t="s">
        <v>331</v>
      </c>
      <c r="E59" s="5">
        <v>458</v>
      </c>
      <c r="F59" s="14">
        <v>33.200000000000003</v>
      </c>
      <c r="G59" s="4" t="s">
        <v>162</v>
      </c>
      <c r="H59" s="4">
        <f t="shared" si="2"/>
        <v>5.4475381949484675E-2</v>
      </c>
      <c r="I59" s="4">
        <f t="shared" si="3"/>
        <v>5.6654397227464065E-3</v>
      </c>
    </row>
    <row r="60" spans="1:9" s="1" customFormat="1" x14ac:dyDescent="0.35">
      <c r="A60" s="15" t="s">
        <v>984</v>
      </c>
      <c r="B60" s="1" t="s">
        <v>281</v>
      </c>
      <c r="C60" s="2" t="s">
        <v>325</v>
      </c>
      <c r="D60" s="2" t="s">
        <v>332</v>
      </c>
      <c r="E60" s="5">
        <v>610</v>
      </c>
      <c r="F60" s="14">
        <v>33</v>
      </c>
      <c r="G60" s="4" t="s">
        <v>162</v>
      </c>
      <c r="H60" s="4">
        <f t="shared" si="2"/>
        <v>0.13026916896235077</v>
      </c>
      <c r="I60" s="4">
        <f t="shared" si="3"/>
        <v>1.3547993572084482E-2</v>
      </c>
    </row>
    <row r="61" spans="1:9" s="1" customFormat="1" x14ac:dyDescent="0.35">
      <c r="A61" s="15" t="s">
        <v>984</v>
      </c>
      <c r="B61" s="1" t="s">
        <v>281</v>
      </c>
      <c r="C61" s="2" t="s">
        <v>333</v>
      </c>
      <c r="D61" s="2" t="s">
        <v>334</v>
      </c>
      <c r="E61" s="5">
        <v>626</v>
      </c>
      <c r="F61" s="14">
        <v>21.2</v>
      </c>
      <c r="G61" s="4" t="s">
        <v>162</v>
      </c>
      <c r="H61" s="4">
        <f t="shared" si="2"/>
        <v>0.34113893956924168</v>
      </c>
      <c r="I61" s="4">
        <f t="shared" si="3"/>
        <v>3.5478449715201137E-2</v>
      </c>
    </row>
    <row r="62" spans="1:9" s="1" customFormat="1" x14ac:dyDescent="0.35">
      <c r="A62" s="15" t="s">
        <v>984</v>
      </c>
      <c r="B62" s="1" t="s">
        <v>281</v>
      </c>
      <c r="C62" s="2" t="s">
        <v>282</v>
      </c>
      <c r="D62" s="2" t="s">
        <v>288</v>
      </c>
      <c r="E62" s="5">
        <v>558</v>
      </c>
      <c r="F62" s="14">
        <v>29</v>
      </c>
      <c r="G62" s="4" t="s">
        <v>108</v>
      </c>
      <c r="H62" s="4">
        <f t="shared" si="2"/>
        <v>0.12911794887039238</v>
      </c>
      <c r="I62" s="4">
        <f t="shared" si="3"/>
        <v>1.3428266682520807E-2</v>
      </c>
    </row>
    <row r="63" spans="1:9" s="1" customFormat="1" x14ac:dyDescent="0.35">
      <c r="A63" s="15" t="s">
        <v>984</v>
      </c>
      <c r="B63" s="1" t="s">
        <v>281</v>
      </c>
      <c r="C63" s="2" t="s">
        <v>282</v>
      </c>
      <c r="D63" s="2" t="s">
        <v>289</v>
      </c>
      <c r="E63" s="5">
        <v>378</v>
      </c>
      <c r="F63" s="14">
        <v>30.5</v>
      </c>
      <c r="G63" s="4" t="s">
        <v>108</v>
      </c>
      <c r="H63" s="4">
        <f t="shared" si="2"/>
        <v>3.6287390486428379E-2</v>
      </c>
      <c r="I63" s="4">
        <f t="shared" si="3"/>
        <v>3.7738886105885519E-3</v>
      </c>
    </row>
    <row r="64" spans="1:9" s="1" customFormat="1" x14ac:dyDescent="0.35">
      <c r="A64" s="15" t="s">
        <v>984</v>
      </c>
      <c r="B64" s="1" t="s">
        <v>281</v>
      </c>
      <c r="C64" s="2" t="s">
        <v>282</v>
      </c>
      <c r="D64" s="2" t="s">
        <v>267</v>
      </c>
      <c r="E64" s="5">
        <v>534</v>
      </c>
      <c r="F64" s="14">
        <v>32</v>
      </c>
      <c r="G64" s="4" t="s">
        <v>108</v>
      </c>
      <c r="H64" s="4">
        <f t="shared" si="2"/>
        <v>9.2940249023437504E-2</v>
      </c>
      <c r="I64" s="4">
        <f t="shared" si="3"/>
        <v>9.6657858984374994E-3</v>
      </c>
    </row>
    <row r="65" spans="1:9" s="1" customFormat="1" x14ac:dyDescent="0.35">
      <c r="A65" s="15" t="s">
        <v>984</v>
      </c>
      <c r="B65" s="1" t="s">
        <v>281</v>
      </c>
      <c r="C65" s="2" t="s">
        <v>282</v>
      </c>
      <c r="D65" s="2" t="s">
        <v>290</v>
      </c>
      <c r="E65" s="5">
        <v>307</v>
      </c>
      <c r="F65" s="14">
        <v>28</v>
      </c>
      <c r="G65" s="4" t="s">
        <v>108</v>
      </c>
      <c r="H65" s="4">
        <f t="shared" si="2"/>
        <v>2.3066360809948977E-2</v>
      </c>
      <c r="I65" s="4">
        <f t="shared" si="3"/>
        <v>2.3989015242346936E-3</v>
      </c>
    </row>
    <row r="66" spans="1:9" s="1" customFormat="1" x14ac:dyDescent="0.35">
      <c r="A66" s="15" t="s">
        <v>984</v>
      </c>
      <c r="B66" s="1" t="s">
        <v>281</v>
      </c>
      <c r="C66" s="2" t="s">
        <v>282</v>
      </c>
      <c r="D66" s="2" t="s">
        <v>292</v>
      </c>
      <c r="E66" s="5">
        <v>343</v>
      </c>
      <c r="F66" s="14">
        <v>32.5</v>
      </c>
      <c r="G66" s="4" t="s">
        <v>108</v>
      </c>
      <c r="H66" s="4">
        <f t="shared" ref="H66:H84" si="4">(E66^3/F66^2)/(1.6*10^6)</f>
        <v>2.3877873964497039E-2</v>
      </c>
      <c r="I66" s="4">
        <f t="shared" ref="I66:I84" si="5">(0.104*E66^3/F66^2)/(1.6*10^6)</f>
        <v>2.4832988923076918E-3</v>
      </c>
    </row>
    <row r="67" spans="1:9" s="1" customFormat="1" x14ac:dyDescent="0.35">
      <c r="A67" s="15" t="s">
        <v>984</v>
      </c>
      <c r="B67" s="1" t="s">
        <v>281</v>
      </c>
      <c r="C67" s="2" t="s">
        <v>282</v>
      </c>
      <c r="D67" s="2" t="s">
        <v>301</v>
      </c>
      <c r="E67" s="5">
        <v>841</v>
      </c>
      <c r="F67" s="14">
        <v>56.3</v>
      </c>
      <c r="G67" s="4" t="s">
        <v>108</v>
      </c>
      <c r="H67" s="4">
        <f t="shared" si="4"/>
        <v>0.11728736110629118</v>
      </c>
      <c r="I67" s="4">
        <f t="shared" si="5"/>
        <v>1.2197885555054281E-2</v>
      </c>
    </row>
    <row r="68" spans="1:9" s="1" customFormat="1" x14ac:dyDescent="0.35">
      <c r="A68" s="15" t="s">
        <v>984</v>
      </c>
      <c r="B68" s="1" t="s">
        <v>281</v>
      </c>
      <c r="C68" s="2" t="s">
        <v>304</v>
      </c>
      <c r="D68" s="2" t="s">
        <v>305</v>
      </c>
      <c r="E68" s="5">
        <v>496</v>
      </c>
      <c r="F68" s="14">
        <v>26</v>
      </c>
      <c r="G68" s="4" t="s">
        <v>108</v>
      </c>
      <c r="H68" s="4">
        <f t="shared" si="4"/>
        <v>0.11281798816568048</v>
      </c>
      <c r="I68" s="4">
        <f t="shared" si="5"/>
        <v>1.1733070769230768E-2</v>
      </c>
    </row>
    <row r="69" spans="1:9" s="1" customFormat="1" x14ac:dyDescent="0.35">
      <c r="A69" s="15" t="s">
        <v>984</v>
      </c>
      <c r="B69" s="1" t="s">
        <v>281</v>
      </c>
      <c r="C69" s="2" t="s">
        <v>304</v>
      </c>
      <c r="D69" s="2" t="s">
        <v>306</v>
      </c>
      <c r="E69" s="5">
        <v>445</v>
      </c>
      <c r="F69" s="14">
        <v>28</v>
      </c>
      <c r="G69" s="4" t="s">
        <v>108</v>
      </c>
      <c r="H69" s="4">
        <f t="shared" si="4"/>
        <v>7.0249621332908158E-2</v>
      </c>
      <c r="I69" s="4">
        <f t="shared" si="5"/>
        <v>7.3059606186224495E-3</v>
      </c>
    </row>
    <row r="70" spans="1:9" s="1" customFormat="1" x14ac:dyDescent="0.35">
      <c r="A70" s="15" t="s">
        <v>984</v>
      </c>
      <c r="B70" s="1" t="s">
        <v>281</v>
      </c>
      <c r="C70" s="2" t="s">
        <v>307</v>
      </c>
      <c r="D70" s="2" t="s">
        <v>58</v>
      </c>
      <c r="E70" s="5">
        <v>390</v>
      </c>
      <c r="F70" s="14">
        <v>27.7</v>
      </c>
      <c r="G70" s="4" t="s">
        <v>108</v>
      </c>
      <c r="H70" s="4">
        <f t="shared" si="4"/>
        <v>4.8318595315982232E-2</v>
      </c>
      <c r="I70" s="4">
        <f t="shared" si="5"/>
        <v>5.0251339128621515E-3</v>
      </c>
    </row>
    <row r="71" spans="1:9" s="1" customFormat="1" x14ac:dyDescent="0.35">
      <c r="A71" s="15" t="s">
        <v>984</v>
      </c>
      <c r="B71" s="1" t="s">
        <v>281</v>
      </c>
      <c r="C71" s="2" t="s">
        <v>308</v>
      </c>
      <c r="D71" s="2" t="s">
        <v>11</v>
      </c>
      <c r="E71" s="5">
        <v>500</v>
      </c>
      <c r="F71" s="14">
        <v>38.299999999999997</v>
      </c>
      <c r="G71" s="4" t="s">
        <v>108</v>
      </c>
      <c r="H71" s="4">
        <f t="shared" si="4"/>
        <v>5.32589355711744E-2</v>
      </c>
      <c r="I71" s="4">
        <f t="shared" si="5"/>
        <v>5.5389292994021365E-3</v>
      </c>
    </row>
    <row r="72" spans="1:9" s="1" customFormat="1" x14ac:dyDescent="0.35">
      <c r="A72" s="15" t="s">
        <v>984</v>
      </c>
      <c r="B72" s="1" t="s">
        <v>281</v>
      </c>
      <c r="C72" s="2" t="s">
        <v>308</v>
      </c>
      <c r="D72" s="2" t="s">
        <v>309</v>
      </c>
      <c r="E72" s="5">
        <v>440</v>
      </c>
      <c r="F72" s="14">
        <v>47.9</v>
      </c>
      <c r="G72" s="4" t="s">
        <v>108</v>
      </c>
      <c r="H72" s="4">
        <f t="shared" si="4"/>
        <v>2.3204222436269021E-2</v>
      </c>
      <c r="I72" s="4">
        <f t="shared" si="5"/>
        <v>2.4132391333719781E-3</v>
      </c>
    </row>
    <row r="73" spans="1:9" s="1" customFormat="1" x14ac:dyDescent="0.35">
      <c r="A73" s="15" t="s">
        <v>984</v>
      </c>
      <c r="B73" s="1" t="s">
        <v>281</v>
      </c>
      <c r="C73" s="2" t="s">
        <v>308</v>
      </c>
      <c r="D73" s="2" t="s">
        <v>310</v>
      </c>
      <c r="E73" s="5">
        <v>700</v>
      </c>
      <c r="F73" s="14">
        <v>34.5</v>
      </c>
      <c r="G73" s="4" t="s">
        <v>108</v>
      </c>
      <c r="H73" s="4">
        <f t="shared" si="4"/>
        <v>0.18010922075194288</v>
      </c>
      <c r="I73" s="4">
        <f t="shared" si="5"/>
        <v>1.8731358958202059E-2</v>
      </c>
    </row>
    <row r="74" spans="1:9" s="1" customFormat="1" x14ac:dyDescent="0.35">
      <c r="A74" s="15" t="s">
        <v>984</v>
      </c>
      <c r="B74" s="1" t="s">
        <v>281</v>
      </c>
      <c r="C74" s="2" t="s">
        <v>308</v>
      </c>
      <c r="D74" s="2" t="s">
        <v>289</v>
      </c>
      <c r="E74" s="5">
        <v>453</v>
      </c>
      <c r="F74" s="14">
        <v>28.8</v>
      </c>
      <c r="G74" s="4" t="s">
        <v>108</v>
      </c>
      <c r="H74" s="4">
        <f t="shared" si="4"/>
        <v>7.0047017415364579E-2</v>
      </c>
      <c r="I74" s="4">
        <f t="shared" si="5"/>
        <v>7.2848898111979154E-3</v>
      </c>
    </row>
    <row r="75" spans="1:9" s="1" customFormat="1" x14ac:dyDescent="0.35">
      <c r="A75" s="15" t="s">
        <v>984</v>
      </c>
      <c r="B75" s="1" t="s">
        <v>281</v>
      </c>
      <c r="C75" s="2" t="s">
        <v>308</v>
      </c>
      <c r="D75" s="2" t="s">
        <v>311</v>
      </c>
      <c r="E75" s="5">
        <v>702</v>
      </c>
      <c r="F75" s="14">
        <v>46.2</v>
      </c>
      <c r="G75" s="4" t="s">
        <v>108</v>
      </c>
      <c r="H75" s="4">
        <f t="shared" si="4"/>
        <v>0.10129952352841963</v>
      </c>
      <c r="I75" s="4">
        <f t="shared" si="5"/>
        <v>1.0535150446955641E-2</v>
      </c>
    </row>
    <row r="76" spans="1:9" s="1" customFormat="1" x14ac:dyDescent="0.35">
      <c r="A76" s="15" t="s">
        <v>984</v>
      </c>
      <c r="B76" s="1" t="s">
        <v>281</v>
      </c>
      <c r="C76" s="2" t="s">
        <v>308</v>
      </c>
      <c r="D76" s="2" t="s">
        <v>312</v>
      </c>
      <c r="E76" s="5">
        <v>400</v>
      </c>
      <c r="F76" s="14">
        <v>33</v>
      </c>
      <c r="G76" s="4" t="s">
        <v>108</v>
      </c>
      <c r="H76" s="4">
        <f t="shared" si="4"/>
        <v>3.6730945821854911E-2</v>
      </c>
      <c r="I76" s="4">
        <f t="shared" si="5"/>
        <v>3.8200183654729107E-3</v>
      </c>
    </row>
    <row r="77" spans="1:9" s="1" customFormat="1" x14ac:dyDescent="0.35">
      <c r="A77" s="15" t="s">
        <v>984</v>
      </c>
      <c r="B77" s="1" t="s">
        <v>281</v>
      </c>
      <c r="C77" s="2" t="s">
        <v>308</v>
      </c>
      <c r="D77" s="2" t="s">
        <v>313</v>
      </c>
      <c r="E77" s="5">
        <v>527</v>
      </c>
      <c r="F77" s="14">
        <v>32.9</v>
      </c>
      <c r="G77" s="4" t="s">
        <v>108</v>
      </c>
      <c r="H77" s="4">
        <f t="shared" si="4"/>
        <v>8.451232839219891E-2</v>
      </c>
      <c r="I77" s="4">
        <f t="shared" si="5"/>
        <v>8.7892821527886852E-3</v>
      </c>
    </row>
    <row r="78" spans="1:9" s="1" customFormat="1" x14ac:dyDescent="0.35">
      <c r="A78" s="15" t="s">
        <v>984</v>
      </c>
      <c r="B78" s="1" t="s">
        <v>281</v>
      </c>
      <c r="C78" s="2" t="s">
        <v>308</v>
      </c>
      <c r="D78" s="2" t="s">
        <v>313</v>
      </c>
      <c r="E78" s="5">
        <v>644</v>
      </c>
      <c r="F78" s="14">
        <v>33</v>
      </c>
      <c r="G78" s="4" t="s">
        <v>108</v>
      </c>
      <c r="H78" s="4">
        <f t="shared" si="4"/>
        <v>0.15328855831037649</v>
      </c>
      <c r="I78" s="4">
        <f t="shared" si="5"/>
        <v>1.5942010064279154E-2</v>
      </c>
    </row>
    <row r="79" spans="1:9" s="1" customFormat="1" x14ac:dyDescent="0.35">
      <c r="A79" s="15" t="s">
        <v>984</v>
      </c>
      <c r="B79" s="1" t="s">
        <v>281</v>
      </c>
      <c r="C79" s="2" t="s">
        <v>308</v>
      </c>
      <c r="D79" s="2" t="s">
        <v>314</v>
      </c>
      <c r="E79" s="5">
        <v>350</v>
      </c>
      <c r="F79" s="14">
        <v>33</v>
      </c>
      <c r="G79" s="4" t="s">
        <v>108</v>
      </c>
      <c r="H79" s="4">
        <f t="shared" si="4"/>
        <v>2.4606864095500461E-2</v>
      </c>
      <c r="I79" s="4">
        <f t="shared" si="5"/>
        <v>2.5591138659320479E-3</v>
      </c>
    </row>
    <row r="80" spans="1:9" s="1" customFormat="1" x14ac:dyDescent="0.35">
      <c r="A80" s="15" t="s">
        <v>984</v>
      </c>
      <c r="B80" s="1" t="s">
        <v>281</v>
      </c>
      <c r="C80" s="2" t="s">
        <v>318</v>
      </c>
      <c r="D80" s="2" t="s">
        <v>320</v>
      </c>
      <c r="E80" s="5">
        <v>834</v>
      </c>
      <c r="F80" s="14">
        <v>43.1</v>
      </c>
      <c r="G80" s="4" t="s">
        <v>108</v>
      </c>
      <c r="H80" s="4">
        <f t="shared" si="4"/>
        <v>0.19517474873627941</v>
      </c>
      <c r="I80" s="4">
        <f t="shared" si="5"/>
        <v>2.0298173868573056E-2</v>
      </c>
    </row>
    <row r="81" spans="1:9" s="1" customFormat="1" x14ac:dyDescent="0.35">
      <c r="A81" s="15" t="s">
        <v>984</v>
      </c>
      <c r="B81" s="1" t="s">
        <v>281</v>
      </c>
      <c r="C81" s="2" t="s">
        <v>318</v>
      </c>
      <c r="D81" s="2" t="s">
        <v>322</v>
      </c>
      <c r="E81" s="5">
        <v>769</v>
      </c>
      <c r="F81" s="14">
        <v>49.2</v>
      </c>
      <c r="G81" s="4" t="s">
        <v>108</v>
      </c>
      <c r="H81" s="4">
        <f t="shared" si="4"/>
        <v>0.11741641905653048</v>
      </c>
      <c r="I81" s="4">
        <f t="shared" si="5"/>
        <v>1.2211307581879169E-2</v>
      </c>
    </row>
    <row r="82" spans="1:9" s="1" customFormat="1" x14ac:dyDescent="0.35">
      <c r="A82" s="15" t="s">
        <v>984</v>
      </c>
      <c r="B82" s="1" t="s">
        <v>281</v>
      </c>
      <c r="C82" s="2" t="s">
        <v>323</v>
      </c>
      <c r="D82" s="2" t="s">
        <v>324</v>
      </c>
      <c r="E82" s="5">
        <v>351</v>
      </c>
      <c r="F82" s="14">
        <v>23.4</v>
      </c>
      <c r="G82" s="4" t="s">
        <v>108</v>
      </c>
      <c r="H82" s="4">
        <f t="shared" si="4"/>
        <v>4.9359375000000011E-2</v>
      </c>
      <c r="I82" s="4">
        <f t="shared" si="5"/>
        <v>5.1333749999999999E-3</v>
      </c>
    </row>
    <row r="83" spans="1:9" s="1" customFormat="1" x14ac:dyDescent="0.35">
      <c r="A83" s="15" t="s">
        <v>984</v>
      </c>
      <c r="B83" s="1" t="s">
        <v>281</v>
      </c>
      <c r="C83" s="2" t="s">
        <v>325</v>
      </c>
      <c r="D83" s="2" t="s">
        <v>330</v>
      </c>
      <c r="E83" s="5">
        <v>515</v>
      </c>
      <c r="F83" s="14">
        <v>28.5</v>
      </c>
      <c r="G83" s="4" t="s">
        <v>108</v>
      </c>
      <c r="H83" s="4">
        <f t="shared" si="4"/>
        <v>0.1051022429978455</v>
      </c>
      <c r="I83" s="4">
        <f t="shared" si="5"/>
        <v>1.093063327177593E-2</v>
      </c>
    </row>
    <row r="84" spans="1:9" s="1" customFormat="1" x14ac:dyDescent="0.35">
      <c r="A84" s="15" t="s">
        <v>984</v>
      </c>
      <c r="B84" s="1" t="s">
        <v>281</v>
      </c>
      <c r="C84" s="2" t="s">
        <v>333</v>
      </c>
      <c r="D84" s="2" t="s">
        <v>334</v>
      </c>
      <c r="E84" s="5">
        <v>560</v>
      </c>
      <c r="F84" s="14">
        <v>20.399999999999999</v>
      </c>
      <c r="G84" s="4" t="s">
        <v>108</v>
      </c>
      <c r="H84" s="4">
        <f t="shared" si="4"/>
        <v>0.2637447135717032</v>
      </c>
      <c r="I84" s="4">
        <f t="shared" si="5"/>
        <v>2.7429450211457134E-2</v>
      </c>
    </row>
    <row r="87" spans="1:9" x14ac:dyDescent="0.35">
      <c r="C87" s="2" t="s">
        <v>282</v>
      </c>
      <c r="G87" s="4" t="s">
        <v>162</v>
      </c>
      <c r="H87" s="4">
        <f>AVERAGE(H2:H31)</f>
        <v>0.13530635821917694</v>
      </c>
    </row>
    <row r="88" spans="1:9" x14ac:dyDescent="0.35">
      <c r="C88" s="2" t="s">
        <v>302</v>
      </c>
      <c r="G88" s="4" t="s">
        <v>162</v>
      </c>
      <c r="H88" s="4">
        <f>AVERAGE(H32:H34)</f>
        <v>9.0090511681289356E-2</v>
      </c>
    </row>
    <row r="89" spans="1:9" x14ac:dyDescent="0.35">
      <c r="C89" s="2" t="s">
        <v>304</v>
      </c>
      <c r="G89" s="4" t="s">
        <v>162</v>
      </c>
      <c r="H89" s="4">
        <f>AVERAGE(H35:H36)</f>
        <v>0.14676063366272191</v>
      </c>
    </row>
    <row r="90" spans="1:9" x14ac:dyDescent="0.35">
      <c r="C90" s="2" t="s">
        <v>307</v>
      </c>
      <c r="G90" s="4" t="s">
        <v>162</v>
      </c>
      <c r="H90" s="4">
        <f>AVERAGE(H37)</f>
        <v>6.8672178383383325E-2</v>
      </c>
    </row>
    <row r="91" spans="1:9" x14ac:dyDescent="0.35">
      <c r="C91" s="2" t="s">
        <v>308</v>
      </c>
      <c r="G91" s="4" t="s">
        <v>162</v>
      </c>
      <c r="H91" s="4">
        <f>AVERAGE(H38:H47)</f>
        <v>0.14901694397746776</v>
      </c>
    </row>
    <row r="92" spans="1:9" x14ac:dyDescent="0.35">
      <c r="C92" s="2" t="s">
        <v>316</v>
      </c>
      <c r="G92" s="4" t="s">
        <v>162</v>
      </c>
      <c r="H92" s="4">
        <f>AVERAGE(H48)</f>
        <v>0.13530905177371588</v>
      </c>
    </row>
    <row r="93" spans="1:9" x14ac:dyDescent="0.35">
      <c r="C93" s="2" t="s">
        <v>318</v>
      </c>
      <c r="G93" s="4" t="s">
        <v>162</v>
      </c>
      <c r="H93" s="4">
        <f>AVERAGE(H49:H52)</f>
        <v>0.19242486652394689</v>
      </c>
    </row>
    <row r="94" spans="1:9" x14ac:dyDescent="0.35">
      <c r="C94" s="2" t="s">
        <v>323</v>
      </c>
      <c r="G94" s="4" t="s">
        <v>162</v>
      </c>
      <c r="H94" s="4">
        <f>AVERAGE(H53)</f>
        <v>5.4807693503766589E-2</v>
      </c>
    </row>
    <row r="95" spans="1:9" x14ac:dyDescent="0.35">
      <c r="C95" s="2" t="s">
        <v>325</v>
      </c>
      <c r="G95" s="4" t="s">
        <v>162</v>
      </c>
      <c r="H95" s="4">
        <f>AVERAGE(H54:H60)</f>
        <v>0.15651274001598997</v>
      </c>
    </row>
    <row r="96" spans="1:9" x14ac:dyDescent="0.35">
      <c r="C96" s="2" t="s">
        <v>333</v>
      </c>
      <c r="G96" s="4" t="s">
        <v>162</v>
      </c>
      <c r="H96" s="4">
        <f>AVERAGE(H61)</f>
        <v>0.34113893956924168</v>
      </c>
    </row>
    <row r="97" spans="3:8" x14ac:dyDescent="0.35">
      <c r="H97" s="4">
        <f>AVERAGE(H87:H96)</f>
        <v>0.14700399173107004</v>
      </c>
    </row>
    <row r="98" spans="3:8" x14ac:dyDescent="0.35">
      <c r="C98" s="2" t="s">
        <v>282</v>
      </c>
      <c r="G98" s="4" t="s">
        <v>108</v>
      </c>
      <c r="H98" s="4">
        <f>AVERAGE(H62:H67)</f>
        <v>7.0429530710165902E-2</v>
      </c>
    </row>
    <row r="99" spans="3:8" x14ac:dyDescent="0.35">
      <c r="C99" s="2" t="s">
        <v>302</v>
      </c>
      <c r="G99" s="4" t="s">
        <v>108</v>
      </c>
    </row>
    <row r="100" spans="3:8" x14ac:dyDescent="0.35">
      <c r="C100" s="2" t="s">
        <v>304</v>
      </c>
      <c r="G100" s="4" t="s">
        <v>108</v>
      </c>
      <c r="H100" s="4">
        <f>AVERAGE(H68:H69)</f>
        <v>9.1533804749294317E-2</v>
      </c>
    </row>
    <row r="101" spans="3:8" x14ac:dyDescent="0.35">
      <c r="C101" s="2" t="s">
        <v>307</v>
      </c>
      <c r="G101" s="4" t="s">
        <v>108</v>
      </c>
      <c r="H101" s="4">
        <f>AVERAGE(H70)</f>
        <v>4.8318595315982232E-2</v>
      </c>
    </row>
    <row r="102" spans="3:8" x14ac:dyDescent="0.35">
      <c r="C102" s="2" t="s">
        <v>308</v>
      </c>
      <c r="G102" s="4" t="s">
        <v>108</v>
      </c>
      <c r="H102" s="4">
        <f>AVERAGE(H71:H79)</f>
        <v>8.0784179591455715E-2</v>
      </c>
    </row>
    <row r="103" spans="3:8" x14ac:dyDescent="0.35">
      <c r="C103" s="2" t="s">
        <v>316</v>
      </c>
      <c r="G103" s="4" t="s">
        <v>108</v>
      </c>
    </row>
    <row r="104" spans="3:8" x14ac:dyDescent="0.35">
      <c r="C104" s="2" t="s">
        <v>318</v>
      </c>
      <c r="G104" s="4" t="s">
        <v>108</v>
      </c>
      <c r="H104" s="4">
        <f>AVERAGE(H80:H81)</f>
        <v>0.15629558389640494</v>
      </c>
    </row>
    <row r="105" spans="3:8" x14ac:dyDescent="0.35">
      <c r="C105" s="2" t="s">
        <v>323</v>
      </c>
      <c r="G105" s="4" t="s">
        <v>108</v>
      </c>
      <c r="H105" s="4">
        <f>AVERAGE(H82)</f>
        <v>4.9359375000000011E-2</v>
      </c>
    </row>
    <row r="106" spans="3:8" x14ac:dyDescent="0.35">
      <c r="C106" s="2" t="s">
        <v>325</v>
      </c>
      <c r="G106" s="4" t="s">
        <v>108</v>
      </c>
      <c r="H106" s="4">
        <f>AVERAGE(H83)</f>
        <v>0.1051022429978455</v>
      </c>
    </row>
    <row r="107" spans="3:8" x14ac:dyDescent="0.35">
      <c r="C107" s="2" t="s">
        <v>333</v>
      </c>
      <c r="G107" s="4" t="s">
        <v>108</v>
      </c>
      <c r="H107" s="4">
        <f>AVERAGE(H84)</f>
        <v>0.2637447135717032</v>
      </c>
    </row>
    <row r="108" spans="3:8" x14ac:dyDescent="0.35">
      <c r="H108" s="4">
        <f>AVERAGE(H98:H107)</f>
        <v>0.10819600322910647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95"/>
  <sheetViews>
    <sheetView workbookViewId="0"/>
  </sheetViews>
  <sheetFormatPr defaultRowHeight="14.5" x14ac:dyDescent="0.35"/>
  <cols>
    <col min="1" max="1" width="25.81640625" style="15" customWidth="1"/>
    <col min="2" max="2" width="24.26953125" style="1" customWidth="1"/>
    <col min="3" max="3" width="21.81640625" style="2" customWidth="1"/>
    <col min="4" max="4" width="22.26953125" style="2" customWidth="1"/>
    <col min="5" max="5" width="15.453125" style="5" customWidth="1"/>
    <col min="6" max="6" width="16.453125" style="14" customWidth="1"/>
    <col min="7" max="7" width="17" style="4" customWidth="1"/>
    <col min="8" max="8" width="25" style="4" customWidth="1"/>
    <col min="9" max="9" width="23.7265625" style="4" customWidth="1"/>
    <col min="10" max="16384" width="8.7265625" style="6"/>
  </cols>
  <sheetData>
    <row r="1" spans="1:9" x14ac:dyDescent="0.35">
      <c r="A1" s="15" t="s">
        <v>0</v>
      </c>
      <c r="B1" s="1" t="s">
        <v>42</v>
      </c>
      <c r="C1" s="1" t="s">
        <v>1</v>
      </c>
      <c r="D1" s="1" t="s">
        <v>2</v>
      </c>
      <c r="E1" s="5" t="s">
        <v>3</v>
      </c>
      <c r="F1" s="14" t="s">
        <v>4</v>
      </c>
      <c r="G1" s="4" t="s">
        <v>948</v>
      </c>
      <c r="H1" s="4" t="s">
        <v>5</v>
      </c>
      <c r="I1" s="4" t="s">
        <v>947</v>
      </c>
    </row>
    <row r="2" spans="1:9" s="1" customFormat="1" x14ac:dyDescent="0.35">
      <c r="A2" s="15" t="s">
        <v>984</v>
      </c>
      <c r="B2" s="1" t="s">
        <v>169</v>
      </c>
      <c r="C2" s="2" t="s">
        <v>361</v>
      </c>
      <c r="D2" s="2" t="s">
        <v>362</v>
      </c>
      <c r="E2" s="5">
        <v>186</v>
      </c>
      <c r="F2" s="14">
        <v>11.3</v>
      </c>
      <c r="G2" s="4" t="s">
        <v>162</v>
      </c>
      <c r="H2" s="4">
        <f t="shared" ref="H2:H65" si="0">(E2^3/F2^2)/(1.6*10^6)</f>
        <v>3.1496475839924813E-2</v>
      </c>
      <c r="I2" s="4">
        <f t="shared" ref="I2:I65" si="1">(0.104*E2^3/F2^2)/(1.6*10^6)</f>
        <v>3.2756334873521808E-3</v>
      </c>
    </row>
    <row r="3" spans="1:9" s="1" customFormat="1" x14ac:dyDescent="0.35">
      <c r="A3" s="15" t="s">
        <v>703</v>
      </c>
      <c r="B3" s="1" t="s">
        <v>169</v>
      </c>
      <c r="C3" s="2" t="s">
        <v>361</v>
      </c>
      <c r="D3" s="2" t="s">
        <v>362</v>
      </c>
      <c r="E3" s="5">
        <v>230</v>
      </c>
      <c r="F3" s="14">
        <v>6.5</v>
      </c>
      <c r="G3" s="4" t="s">
        <v>162</v>
      </c>
      <c r="H3" s="4">
        <f t="shared" si="0"/>
        <v>0.17998520710059174</v>
      </c>
      <c r="I3" s="4">
        <f t="shared" si="1"/>
        <v>1.8718461538461538E-2</v>
      </c>
    </row>
    <row r="4" spans="1:9" s="1" customFormat="1" x14ac:dyDescent="0.35">
      <c r="A4" s="15" t="s">
        <v>703</v>
      </c>
      <c r="B4" s="1" t="s">
        <v>169</v>
      </c>
      <c r="C4" s="2" t="s">
        <v>361</v>
      </c>
      <c r="D4" s="2" t="s">
        <v>362</v>
      </c>
      <c r="E4" s="5">
        <v>240</v>
      </c>
      <c r="F4" s="14">
        <v>7.7</v>
      </c>
      <c r="G4" s="4" t="s">
        <v>162</v>
      </c>
      <c r="H4" s="4">
        <f t="shared" si="0"/>
        <v>0.1457244054646652</v>
      </c>
      <c r="I4" s="4">
        <f t="shared" si="1"/>
        <v>1.5155338168325179E-2</v>
      </c>
    </row>
    <row r="5" spans="1:9" s="1" customFormat="1" x14ac:dyDescent="0.35">
      <c r="A5" s="15" t="s">
        <v>703</v>
      </c>
      <c r="B5" s="1" t="s">
        <v>169</v>
      </c>
      <c r="C5" s="2" t="s">
        <v>909</v>
      </c>
      <c r="D5" s="2" t="s">
        <v>202</v>
      </c>
      <c r="E5" s="5">
        <v>330</v>
      </c>
      <c r="F5" s="14">
        <v>1.3</v>
      </c>
      <c r="G5" s="4" t="s">
        <v>162</v>
      </c>
      <c r="H5" s="4">
        <f t="shared" si="0"/>
        <v>13.290310650887573</v>
      </c>
      <c r="I5" s="4">
        <f t="shared" si="1"/>
        <v>1.3821923076923075</v>
      </c>
    </row>
    <row r="6" spans="1:9" s="1" customFormat="1" x14ac:dyDescent="0.35">
      <c r="A6" s="15" t="s">
        <v>703</v>
      </c>
      <c r="B6" s="1" t="s">
        <v>169</v>
      </c>
      <c r="C6" s="2" t="s">
        <v>909</v>
      </c>
      <c r="D6" s="2" t="s">
        <v>910</v>
      </c>
      <c r="E6" s="5">
        <v>356</v>
      </c>
      <c r="F6" s="14">
        <v>1.2</v>
      </c>
      <c r="G6" s="4" t="s">
        <v>162</v>
      </c>
      <c r="H6" s="4">
        <f t="shared" si="0"/>
        <v>19.582472222222222</v>
      </c>
      <c r="I6" s="4">
        <f t="shared" si="1"/>
        <v>2.0365771111111108</v>
      </c>
    </row>
    <row r="7" spans="1:9" s="1" customFormat="1" x14ac:dyDescent="0.35">
      <c r="A7" s="15" t="s">
        <v>703</v>
      </c>
      <c r="B7" s="1" t="s">
        <v>169</v>
      </c>
      <c r="C7" s="2" t="s">
        <v>909</v>
      </c>
      <c r="D7" s="2" t="s">
        <v>911</v>
      </c>
      <c r="E7" s="5">
        <v>286</v>
      </c>
      <c r="F7" s="14">
        <v>1.3</v>
      </c>
      <c r="G7" s="4" t="s">
        <v>162</v>
      </c>
      <c r="H7" s="4">
        <f t="shared" si="0"/>
        <v>8.6514999999999986</v>
      </c>
      <c r="I7" s="4">
        <f t="shared" si="1"/>
        <v>0.89975599999999989</v>
      </c>
    </row>
    <row r="8" spans="1:9" s="1" customFormat="1" x14ac:dyDescent="0.35">
      <c r="A8" s="15" t="s">
        <v>703</v>
      </c>
      <c r="B8" s="1" t="s">
        <v>169</v>
      </c>
      <c r="C8" s="2" t="s">
        <v>909</v>
      </c>
      <c r="D8" s="2" t="s">
        <v>235</v>
      </c>
      <c r="E8" s="5">
        <v>260</v>
      </c>
      <c r="F8" s="14">
        <v>1.3</v>
      </c>
      <c r="G8" s="4" t="s">
        <v>162</v>
      </c>
      <c r="H8" s="4">
        <f t="shared" si="0"/>
        <v>6.4999999999999991</v>
      </c>
      <c r="I8" s="4">
        <f t="shared" si="1"/>
        <v>0.67600000000000005</v>
      </c>
    </row>
    <row r="9" spans="1:9" s="1" customFormat="1" x14ac:dyDescent="0.35">
      <c r="A9" s="15" t="s">
        <v>703</v>
      </c>
      <c r="B9" s="1" t="s">
        <v>169</v>
      </c>
      <c r="C9" s="2" t="s">
        <v>170</v>
      </c>
      <c r="D9" s="2" t="s">
        <v>912</v>
      </c>
      <c r="E9" s="5">
        <v>280</v>
      </c>
      <c r="F9" s="14">
        <v>23</v>
      </c>
      <c r="G9" s="4" t="s">
        <v>162</v>
      </c>
      <c r="H9" s="4">
        <f t="shared" si="0"/>
        <v>2.5935727788279773E-2</v>
      </c>
      <c r="I9" s="4">
        <f t="shared" si="1"/>
        <v>2.6973156899810966E-3</v>
      </c>
    </row>
    <row r="10" spans="1:9" s="1" customFormat="1" x14ac:dyDescent="0.35">
      <c r="A10" s="15" t="s">
        <v>703</v>
      </c>
      <c r="B10" s="1" t="s">
        <v>169</v>
      </c>
      <c r="C10" s="2" t="s">
        <v>170</v>
      </c>
      <c r="D10" s="2" t="s">
        <v>912</v>
      </c>
      <c r="E10" s="5">
        <v>250</v>
      </c>
      <c r="F10" s="14">
        <v>21</v>
      </c>
      <c r="G10" s="4" t="s">
        <v>162</v>
      </c>
      <c r="H10" s="4">
        <f t="shared" si="0"/>
        <v>2.2144274376417233E-2</v>
      </c>
      <c r="I10" s="4">
        <f t="shared" si="1"/>
        <v>2.3030045351473921E-3</v>
      </c>
    </row>
    <row r="11" spans="1:9" s="1" customFormat="1" x14ac:dyDescent="0.35">
      <c r="A11" s="15" t="s">
        <v>703</v>
      </c>
      <c r="B11" s="1" t="s">
        <v>169</v>
      </c>
      <c r="C11" s="2" t="s">
        <v>170</v>
      </c>
      <c r="D11" s="2" t="s">
        <v>912</v>
      </c>
      <c r="E11" s="5">
        <v>290</v>
      </c>
      <c r="F11" s="14">
        <v>23</v>
      </c>
      <c r="G11" s="4" t="s">
        <v>162</v>
      </c>
      <c r="H11" s="4">
        <f t="shared" si="0"/>
        <v>2.8814981096408319E-2</v>
      </c>
      <c r="I11" s="4">
        <f t="shared" si="1"/>
        <v>2.9967580340264652E-3</v>
      </c>
    </row>
    <row r="12" spans="1:9" s="1" customFormat="1" x14ac:dyDescent="0.35">
      <c r="A12" s="15" t="s">
        <v>703</v>
      </c>
      <c r="B12" s="1" t="s">
        <v>169</v>
      </c>
      <c r="C12" s="2" t="s">
        <v>170</v>
      </c>
      <c r="D12" s="2" t="s">
        <v>456</v>
      </c>
      <c r="E12" s="5">
        <v>370</v>
      </c>
      <c r="F12" s="14">
        <v>23</v>
      </c>
      <c r="G12" s="4" t="s">
        <v>162</v>
      </c>
      <c r="H12" s="4">
        <f t="shared" si="0"/>
        <v>5.9845226843100188E-2</v>
      </c>
      <c r="I12" s="4">
        <f t="shared" si="1"/>
        <v>6.2239035916824195E-3</v>
      </c>
    </row>
    <row r="13" spans="1:9" s="1" customFormat="1" x14ac:dyDescent="0.35">
      <c r="A13" s="15" t="s">
        <v>703</v>
      </c>
      <c r="B13" s="1" t="s">
        <v>169</v>
      </c>
      <c r="C13" s="2" t="s">
        <v>170</v>
      </c>
      <c r="D13" s="2" t="s">
        <v>456</v>
      </c>
      <c r="E13" s="5">
        <v>390</v>
      </c>
      <c r="F13" s="14">
        <v>25</v>
      </c>
      <c r="G13" s="4" t="s">
        <v>162</v>
      </c>
      <c r="H13" s="4">
        <f t="shared" si="0"/>
        <v>5.9318999999999997E-2</v>
      </c>
      <c r="I13" s="4">
        <f t="shared" si="1"/>
        <v>6.1691760000000002E-3</v>
      </c>
    </row>
    <row r="14" spans="1:9" s="1" customFormat="1" x14ac:dyDescent="0.35">
      <c r="A14" s="15" t="s">
        <v>703</v>
      </c>
      <c r="B14" s="1" t="s">
        <v>169</v>
      </c>
      <c r="C14" s="2" t="s">
        <v>170</v>
      </c>
      <c r="D14" s="2" t="s">
        <v>456</v>
      </c>
      <c r="E14" s="5">
        <v>370</v>
      </c>
      <c r="F14" s="14">
        <v>26</v>
      </c>
      <c r="G14" s="4" t="s">
        <v>162</v>
      </c>
      <c r="H14" s="4">
        <f t="shared" si="0"/>
        <v>4.6831545857988169E-2</v>
      </c>
      <c r="I14" s="4">
        <f t="shared" si="1"/>
        <v>4.8704807692307693E-3</v>
      </c>
    </row>
    <row r="15" spans="1:9" s="1" customFormat="1" x14ac:dyDescent="0.35">
      <c r="A15" s="15" t="s">
        <v>703</v>
      </c>
      <c r="B15" s="1" t="s">
        <v>169</v>
      </c>
      <c r="C15" s="2" t="s">
        <v>170</v>
      </c>
      <c r="D15" s="2" t="s">
        <v>913</v>
      </c>
      <c r="E15" s="5">
        <v>310</v>
      </c>
      <c r="F15" s="14">
        <v>21.6</v>
      </c>
      <c r="G15" s="4" t="s">
        <v>162</v>
      </c>
      <c r="H15" s="4">
        <f t="shared" si="0"/>
        <v>3.9907782493141288E-2</v>
      </c>
      <c r="I15" s="4">
        <f t="shared" si="1"/>
        <v>4.1504093792866931E-3</v>
      </c>
    </row>
    <row r="16" spans="1:9" s="1" customFormat="1" x14ac:dyDescent="0.35">
      <c r="A16" s="15" t="s">
        <v>984</v>
      </c>
      <c r="B16" s="1" t="s">
        <v>169</v>
      </c>
      <c r="C16" s="2" t="s">
        <v>170</v>
      </c>
      <c r="D16" s="2" t="s">
        <v>363</v>
      </c>
      <c r="E16" s="5">
        <v>306</v>
      </c>
      <c r="F16" s="14">
        <v>21</v>
      </c>
      <c r="G16" s="4" t="s">
        <v>162</v>
      </c>
      <c r="H16" s="4">
        <f t="shared" si="0"/>
        <v>4.0607448979591836E-2</v>
      </c>
      <c r="I16" s="4">
        <f t="shared" si="1"/>
        <v>4.2231746938775506E-3</v>
      </c>
    </row>
    <row r="17" spans="1:9" s="1" customFormat="1" x14ac:dyDescent="0.35">
      <c r="A17" s="15" t="s">
        <v>984</v>
      </c>
      <c r="B17" s="1" t="s">
        <v>169</v>
      </c>
      <c r="C17" s="2" t="s">
        <v>170</v>
      </c>
      <c r="D17" s="2" t="s">
        <v>363</v>
      </c>
      <c r="E17" s="5">
        <v>294</v>
      </c>
      <c r="F17" s="14">
        <v>19.399999999999999</v>
      </c>
      <c r="G17" s="4" t="s">
        <v>162</v>
      </c>
      <c r="H17" s="4">
        <f t="shared" si="0"/>
        <v>4.2200592517802109E-2</v>
      </c>
      <c r="I17" s="4">
        <f t="shared" si="1"/>
        <v>4.3888616218514193E-3</v>
      </c>
    </row>
    <row r="18" spans="1:9" s="1" customFormat="1" x14ac:dyDescent="0.35">
      <c r="A18" s="15" t="s">
        <v>984</v>
      </c>
      <c r="B18" s="1" t="s">
        <v>169</v>
      </c>
      <c r="C18" s="2" t="s">
        <v>170</v>
      </c>
      <c r="D18" s="2" t="s">
        <v>363</v>
      </c>
      <c r="E18" s="5">
        <v>259</v>
      </c>
      <c r="F18" s="14">
        <v>18.899999999999999</v>
      </c>
      <c r="G18" s="4" t="s">
        <v>162</v>
      </c>
      <c r="H18" s="4">
        <f t="shared" si="0"/>
        <v>3.0398748285322366E-2</v>
      </c>
      <c r="I18" s="4">
        <f t="shared" si="1"/>
        <v>3.1614698216735257E-3</v>
      </c>
    </row>
    <row r="19" spans="1:9" s="1" customFormat="1" x14ac:dyDescent="0.35">
      <c r="A19" s="15" t="s">
        <v>984</v>
      </c>
      <c r="B19" s="1" t="s">
        <v>169</v>
      </c>
      <c r="C19" s="2" t="s">
        <v>170</v>
      </c>
      <c r="D19" s="2" t="s">
        <v>363</v>
      </c>
      <c r="E19" s="5">
        <v>250</v>
      </c>
      <c r="F19" s="14">
        <v>18.399999999999999</v>
      </c>
      <c r="G19" s="4" t="s">
        <v>162</v>
      </c>
      <c r="H19" s="4">
        <f t="shared" si="0"/>
        <v>2.8844591800567115E-2</v>
      </c>
      <c r="I19" s="4">
        <f t="shared" si="1"/>
        <v>2.9998375472589799E-3</v>
      </c>
    </row>
    <row r="20" spans="1:9" s="1" customFormat="1" x14ac:dyDescent="0.35">
      <c r="A20" s="15" t="s">
        <v>984</v>
      </c>
      <c r="B20" s="1" t="s">
        <v>169</v>
      </c>
      <c r="C20" s="2" t="s">
        <v>170</v>
      </c>
      <c r="D20" s="2" t="s">
        <v>364</v>
      </c>
      <c r="E20" s="5">
        <v>323</v>
      </c>
      <c r="F20" s="14">
        <v>21.9</v>
      </c>
      <c r="G20" s="4" t="s">
        <v>162</v>
      </c>
      <c r="H20" s="4">
        <f t="shared" si="0"/>
        <v>4.3913631648631178E-2</v>
      </c>
      <c r="I20" s="4">
        <f t="shared" si="1"/>
        <v>4.5670176914576425E-3</v>
      </c>
    </row>
    <row r="21" spans="1:9" s="1" customFormat="1" x14ac:dyDescent="0.35">
      <c r="A21" s="15" t="s">
        <v>703</v>
      </c>
      <c r="B21" s="1" t="s">
        <v>169</v>
      </c>
      <c r="C21" s="2" t="s">
        <v>170</v>
      </c>
      <c r="D21" s="2" t="s">
        <v>914</v>
      </c>
      <c r="E21" s="5">
        <v>360</v>
      </c>
      <c r="F21" s="14">
        <v>26</v>
      </c>
      <c r="G21" s="4" t="s">
        <v>162</v>
      </c>
      <c r="H21" s="4">
        <f t="shared" si="0"/>
        <v>4.3136094674556216E-2</v>
      </c>
      <c r="I21" s="4">
        <f t="shared" si="1"/>
        <v>4.4861538461538463E-3</v>
      </c>
    </row>
    <row r="22" spans="1:9" s="1" customFormat="1" x14ac:dyDescent="0.35">
      <c r="A22" s="15" t="s">
        <v>703</v>
      </c>
      <c r="B22" s="1" t="s">
        <v>169</v>
      </c>
      <c r="C22" s="2" t="s">
        <v>170</v>
      </c>
      <c r="D22" s="2" t="s">
        <v>915</v>
      </c>
      <c r="E22" s="5">
        <v>210</v>
      </c>
      <c r="F22" s="14">
        <v>20</v>
      </c>
      <c r="G22" s="4" t="s">
        <v>162</v>
      </c>
      <c r="H22" s="4">
        <f t="shared" si="0"/>
        <v>1.4470312500000001E-2</v>
      </c>
      <c r="I22" s="4">
        <f t="shared" si="1"/>
        <v>1.5049125000000001E-3</v>
      </c>
    </row>
    <row r="23" spans="1:9" s="1" customFormat="1" x14ac:dyDescent="0.35">
      <c r="A23" s="15" t="s">
        <v>985</v>
      </c>
      <c r="B23" s="1" t="s">
        <v>169</v>
      </c>
      <c r="C23" s="2" t="s">
        <v>170</v>
      </c>
      <c r="D23" s="2" t="s">
        <v>171</v>
      </c>
      <c r="E23" s="5">
        <v>380</v>
      </c>
      <c r="F23" s="14">
        <v>20</v>
      </c>
      <c r="G23" s="4" t="s">
        <v>162</v>
      </c>
      <c r="H23" s="4">
        <f t="shared" si="0"/>
        <v>8.5737499999999994E-2</v>
      </c>
      <c r="I23" s="4">
        <f t="shared" si="1"/>
        <v>8.9166999999999996E-3</v>
      </c>
    </row>
    <row r="24" spans="1:9" s="1" customFormat="1" x14ac:dyDescent="0.35">
      <c r="A24" s="15" t="s">
        <v>984</v>
      </c>
      <c r="B24" s="1" t="s">
        <v>169</v>
      </c>
      <c r="C24" s="2" t="s">
        <v>170</v>
      </c>
      <c r="D24" s="2" t="s">
        <v>171</v>
      </c>
      <c r="E24" s="5">
        <v>525</v>
      </c>
      <c r="F24" s="14">
        <v>21.2</v>
      </c>
      <c r="G24" s="4" t="s">
        <v>162</v>
      </c>
      <c r="H24" s="4">
        <f t="shared" si="0"/>
        <v>0.2012269782952118</v>
      </c>
      <c r="I24" s="4">
        <f t="shared" si="1"/>
        <v>2.092760574270203E-2</v>
      </c>
    </row>
    <row r="25" spans="1:9" s="1" customFormat="1" x14ac:dyDescent="0.35">
      <c r="A25" s="15" t="s">
        <v>703</v>
      </c>
      <c r="B25" s="1" t="s">
        <v>169</v>
      </c>
      <c r="C25" s="2" t="s">
        <v>170</v>
      </c>
      <c r="D25" s="2" t="s">
        <v>171</v>
      </c>
      <c r="E25" s="5">
        <v>380</v>
      </c>
      <c r="F25" s="14">
        <v>18.899999999999999</v>
      </c>
      <c r="G25" s="4" t="s">
        <v>162</v>
      </c>
      <c r="H25" s="4">
        <f t="shared" si="0"/>
        <v>9.6007950505305015E-2</v>
      </c>
      <c r="I25" s="4">
        <f t="shared" si="1"/>
        <v>9.9848268525517224E-3</v>
      </c>
    </row>
    <row r="26" spans="1:9" s="1" customFormat="1" x14ac:dyDescent="0.35">
      <c r="A26" s="15" t="s">
        <v>703</v>
      </c>
      <c r="B26" s="1" t="s">
        <v>169</v>
      </c>
      <c r="C26" s="2" t="s">
        <v>170</v>
      </c>
      <c r="D26" s="2" t="s">
        <v>171</v>
      </c>
      <c r="E26" s="5">
        <v>370</v>
      </c>
      <c r="F26" s="14">
        <v>19.5</v>
      </c>
      <c r="G26" s="4" t="s">
        <v>162</v>
      </c>
      <c r="H26" s="4">
        <f t="shared" si="0"/>
        <v>8.3256081525312289E-2</v>
      </c>
      <c r="I26" s="4">
        <f t="shared" si="1"/>
        <v>8.6586324786324786E-3</v>
      </c>
    </row>
    <row r="27" spans="1:9" s="1" customFormat="1" x14ac:dyDescent="0.35">
      <c r="A27" s="15" t="s">
        <v>703</v>
      </c>
      <c r="B27" s="1" t="s">
        <v>169</v>
      </c>
      <c r="C27" s="2" t="s">
        <v>170</v>
      </c>
      <c r="D27" s="2" t="s">
        <v>171</v>
      </c>
      <c r="E27" s="5">
        <v>370</v>
      </c>
      <c r="F27" s="14">
        <v>19.600000000000001</v>
      </c>
      <c r="G27" s="4" t="s">
        <v>162</v>
      </c>
      <c r="H27" s="4">
        <f t="shared" si="0"/>
        <v>8.2408696897126169E-2</v>
      </c>
      <c r="I27" s="4">
        <f t="shared" si="1"/>
        <v>8.5705044773011236E-3</v>
      </c>
    </row>
    <row r="28" spans="1:9" s="1" customFormat="1" x14ac:dyDescent="0.35">
      <c r="A28" s="15" t="s">
        <v>703</v>
      </c>
      <c r="B28" s="1" t="s">
        <v>169</v>
      </c>
      <c r="C28" s="2" t="s">
        <v>170</v>
      </c>
      <c r="D28" s="2" t="s">
        <v>171</v>
      </c>
      <c r="E28" s="5">
        <v>390</v>
      </c>
      <c r="F28" s="14">
        <v>21.7</v>
      </c>
      <c r="G28" s="4" t="s">
        <v>162</v>
      </c>
      <c r="H28" s="4">
        <f t="shared" si="0"/>
        <v>7.873255962114295E-2</v>
      </c>
      <c r="I28" s="4">
        <f t="shared" si="1"/>
        <v>8.1881862005988657E-3</v>
      </c>
    </row>
    <row r="29" spans="1:9" s="1" customFormat="1" x14ac:dyDescent="0.35">
      <c r="A29" s="15" t="s">
        <v>703</v>
      </c>
      <c r="B29" s="1" t="s">
        <v>169</v>
      </c>
      <c r="C29" s="2" t="s">
        <v>170</v>
      </c>
      <c r="D29" s="2" t="s">
        <v>171</v>
      </c>
      <c r="E29" s="5">
        <v>330</v>
      </c>
      <c r="F29" s="14">
        <v>19.7</v>
      </c>
      <c r="G29" s="4" t="s">
        <v>162</v>
      </c>
      <c r="H29" s="4">
        <f t="shared" si="0"/>
        <v>5.7874784199541347E-2</v>
      </c>
      <c r="I29" s="4">
        <f t="shared" si="1"/>
        <v>6.0189775567522997E-3</v>
      </c>
    </row>
    <row r="30" spans="1:9" s="1" customFormat="1" x14ac:dyDescent="0.35">
      <c r="A30" s="15" t="s">
        <v>703</v>
      </c>
      <c r="B30" s="1" t="s">
        <v>169</v>
      </c>
      <c r="C30" s="2" t="s">
        <v>170</v>
      </c>
      <c r="D30" s="2" t="s">
        <v>916</v>
      </c>
      <c r="E30" s="5">
        <v>380</v>
      </c>
      <c r="F30" s="14">
        <v>27</v>
      </c>
      <c r="G30" s="4" t="s">
        <v>162</v>
      </c>
      <c r="H30" s="4">
        <f t="shared" si="0"/>
        <v>4.7043895747599457E-2</v>
      </c>
      <c r="I30" s="4">
        <f t="shared" si="1"/>
        <v>4.8925651577503429E-3</v>
      </c>
    </row>
    <row r="31" spans="1:9" s="1" customFormat="1" x14ac:dyDescent="0.35">
      <c r="A31" s="15" t="s">
        <v>703</v>
      </c>
      <c r="B31" s="1" t="s">
        <v>169</v>
      </c>
      <c r="C31" s="2" t="s">
        <v>170</v>
      </c>
      <c r="D31" s="2" t="s">
        <v>917</v>
      </c>
      <c r="E31" s="5">
        <v>300</v>
      </c>
      <c r="F31" s="14">
        <v>24</v>
      </c>
      <c r="G31" s="4" t="s">
        <v>162</v>
      </c>
      <c r="H31" s="4">
        <f t="shared" si="0"/>
        <v>2.9296875E-2</v>
      </c>
      <c r="I31" s="4">
        <f t="shared" si="1"/>
        <v>3.0468750000000001E-3</v>
      </c>
    </row>
    <row r="32" spans="1:9" s="1" customFormat="1" x14ac:dyDescent="0.35">
      <c r="A32" s="15" t="s">
        <v>984</v>
      </c>
      <c r="B32" s="1" t="s">
        <v>169</v>
      </c>
      <c r="C32" s="2" t="s">
        <v>170</v>
      </c>
      <c r="D32" s="2" t="s">
        <v>365</v>
      </c>
      <c r="E32" s="5">
        <v>286</v>
      </c>
      <c r="F32" s="14">
        <v>23.1</v>
      </c>
      <c r="G32" s="4" t="s">
        <v>162</v>
      </c>
      <c r="H32" s="4">
        <f t="shared" si="0"/>
        <v>2.7400226757369615E-2</v>
      </c>
      <c r="I32" s="4">
        <f t="shared" si="1"/>
        <v>2.8496235827664396E-3</v>
      </c>
    </row>
    <row r="33" spans="1:9" s="1" customFormat="1" x14ac:dyDescent="0.35">
      <c r="A33" s="15" t="s">
        <v>984</v>
      </c>
      <c r="B33" s="1" t="s">
        <v>169</v>
      </c>
      <c r="C33" s="2" t="s">
        <v>170</v>
      </c>
      <c r="D33" s="2" t="s">
        <v>366</v>
      </c>
      <c r="E33" s="5">
        <v>455</v>
      </c>
      <c r="F33" s="14">
        <v>20</v>
      </c>
      <c r="G33" s="4" t="s">
        <v>162</v>
      </c>
      <c r="H33" s="4">
        <f t="shared" si="0"/>
        <v>0.14718183593750001</v>
      </c>
      <c r="I33" s="4">
        <f t="shared" si="1"/>
        <v>1.5306910937499999E-2</v>
      </c>
    </row>
    <row r="34" spans="1:9" s="1" customFormat="1" x14ac:dyDescent="0.35">
      <c r="A34" s="15" t="s">
        <v>984</v>
      </c>
      <c r="B34" s="1" t="s">
        <v>169</v>
      </c>
      <c r="C34" s="2" t="s">
        <v>170</v>
      </c>
      <c r="D34" s="2" t="s">
        <v>366</v>
      </c>
      <c r="E34" s="5">
        <v>386</v>
      </c>
      <c r="F34" s="14">
        <v>23.7</v>
      </c>
      <c r="G34" s="4" t="s">
        <v>162</v>
      </c>
      <c r="H34" s="4">
        <f t="shared" si="0"/>
        <v>6.3994881518275218E-2</v>
      </c>
      <c r="I34" s="4">
        <f t="shared" si="1"/>
        <v>6.6554676779006219E-3</v>
      </c>
    </row>
    <row r="35" spans="1:9" s="1" customFormat="1" x14ac:dyDescent="0.35">
      <c r="A35" s="15" t="s">
        <v>984</v>
      </c>
      <c r="B35" s="1" t="s">
        <v>169</v>
      </c>
      <c r="C35" s="2" t="s">
        <v>170</v>
      </c>
      <c r="D35" s="2" t="s">
        <v>367</v>
      </c>
      <c r="E35" s="5">
        <v>386</v>
      </c>
      <c r="F35" s="14">
        <v>24.9</v>
      </c>
      <c r="G35" s="4" t="s">
        <v>162</v>
      </c>
      <c r="H35" s="4">
        <f t="shared" si="0"/>
        <v>5.7975331043047709E-2</v>
      </c>
      <c r="I35" s="4">
        <f t="shared" si="1"/>
        <v>6.0294344284769616E-3</v>
      </c>
    </row>
    <row r="36" spans="1:9" s="1" customFormat="1" x14ac:dyDescent="0.35">
      <c r="A36" s="15" t="s">
        <v>984</v>
      </c>
      <c r="B36" s="1" t="s">
        <v>169</v>
      </c>
      <c r="C36" s="2" t="s">
        <v>170</v>
      </c>
      <c r="D36" s="2" t="s">
        <v>367</v>
      </c>
      <c r="E36" s="5">
        <v>341</v>
      </c>
      <c r="F36" s="14">
        <v>28</v>
      </c>
      <c r="G36" s="4" t="s">
        <v>162</v>
      </c>
      <c r="H36" s="4">
        <f t="shared" si="0"/>
        <v>3.1610188934948977E-2</v>
      </c>
      <c r="I36" s="4">
        <f t="shared" si="1"/>
        <v>3.2874596492346933E-3</v>
      </c>
    </row>
    <row r="37" spans="1:9" s="1" customFormat="1" x14ac:dyDescent="0.35">
      <c r="A37" s="15" t="s">
        <v>984</v>
      </c>
      <c r="B37" s="1" t="s">
        <v>169</v>
      </c>
      <c r="C37" s="2" t="s">
        <v>170</v>
      </c>
      <c r="D37" s="2" t="s">
        <v>367</v>
      </c>
      <c r="E37" s="5">
        <v>391</v>
      </c>
      <c r="F37" s="14">
        <v>25.5</v>
      </c>
      <c r="G37" s="4" t="s">
        <v>162</v>
      </c>
      <c r="H37" s="4">
        <f t="shared" si="0"/>
        <v>5.7455277777777772E-2</v>
      </c>
      <c r="I37" s="4">
        <f t="shared" si="1"/>
        <v>5.9753488888888888E-3</v>
      </c>
    </row>
    <row r="38" spans="1:9" s="1" customFormat="1" x14ac:dyDescent="0.35">
      <c r="A38" s="15" t="s">
        <v>703</v>
      </c>
      <c r="B38" s="1" t="s">
        <v>169</v>
      </c>
      <c r="C38" s="2" t="s">
        <v>170</v>
      </c>
      <c r="D38" s="2" t="s">
        <v>33</v>
      </c>
      <c r="E38" s="5">
        <v>310</v>
      </c>
      <c r="F38" s="14">
        <v>25</v>
      </c>
      <c r="G38" s="4" t="s">
        <v>162</v>
      </c>
      <c r="H38" s="4">
        <f t="shared" si="0"/>
        <v>2.9790999999999998E-2</v>
      </c>
      <c r="I38" s="4">
        <f t="shared" si="1"/>
        <v>3.0982639999999999E-3</v>
      </c>
    </row>
    <row r="39" spans="1:9" s="1" customFormat="1" x14ac:dyDescent="0.35">
      <c r="A39" s="15" t="s">
        <v>985</v>
      </c>
      <c r="B39" s="1" t="s">
        <v>169</v>
      </c>
      <c r="C39" s="2" t="s">
        <v>170</v>
      </c>
      <c r="D39" s="2" t="s">
        <v>172</v>
      </c>
      <c r="E39" s="5">
        <v>280</v>
      </c>
      <c r="F39" s="14">
        <v>20</v>
      </c>
      <c r="G39" s="4" t="s">
        <v>162</v>
      </c>
      <c r="H39" s="4">
        <f t="shared" si="0"/>
        <v>3.4299999999999997E-2</v>
      </c>
      <c r="I39" s="4">
        <f t="shared" si="1"/>
        <v>3.5672000000000004E-3</v>
      </c>
    </row>
    <row r="40" spans="1:9" s="1" customFormat="1" x14ac:dyDescent="0.35">
      <c r="A40" s="15" t="s">
        <v>703</v>
      </c>
      <c r="B40" s="1" t="s">
        <v>169</v>
      </c>
      <c r="C40" s="2" t="s">
        <v>170</v>
      </c>
      <c r="D40" s="2" t="s">
        <v>27</v>
      </c>
      <c r="E40" s="5">
        <v>310</v>
      </c>
      <c r="F40" s="14">
        <v>24</v>
      </c>
      <c r="G40" s="4" t="s">
        <v>162</v>
      </c>
      <c r="H40" s="4">
        <f t="shared" si="0"/>
        <v>3.2325303819444443E-2</v>
      </c>
      <c r="I40" s="4">
        <f t="shared" si="1"/>
        <v>3.3618315972222222E-3</v>
      </c>
    </row>
    <row r="41" spans="1:9" s="1" customFormat="1" x14ac:dyDescent="0.35">
      <c r="A41" s="15" t="s">
        <v>703</v>
      </c>
      <c r="B41" s="1" t="s">
        <v>169</v>
      </c>
      <c r="C41" s="2" t="s">
        <v>170</v>
      </c>
      <c r="D41" s="2" t="s">
        <v>918</v>
      </c>
      <c r="E41" s="5">
        <v>310</v>
      </c>
      <c r="F41" s="14">
        <v>26</v>
      </c>
      <c r="G41" s="4" t="s">
        <v>162</v>
      </c>
      <c r="H41" s="4">
        <f t="shared" si="0"/>
        <v>2.7543454142011831E-2</v>
      </c>
      <c r="I41" s="4">
        <f t="shared" si="1"/>
        <v>2.8645192307692308E-3</v>
      </c>
    </row>
    <row r="42" spans="1:9" s="1" customFormat="1" x14ac:dyDescent="0.35">
      <c r="A42" s="15" t="s">
        <v>703</v>
      </c>
      <c r="B42" s="1" t="s">
        <v>169</v>
      </c>
      <c r="C42" s="2" t="s">
        <v>170</v>
      </c>
      <c r="D42" s="2" t="s">
        <v>919</v>
      </c>
      <c r="E42" s="5">
        <v>310</v>
      </c>
      <c r="F42" s="14">
        <v>14.5</v>
      </c>
      <c r="G42" s="4" t="s">
        <v>162</v>
      </c>
      <c r="H42" s="4">
        <f t="shared" si="0"/>
        <v>8.8558263971462547E-2</v>
      </c>
      <c r="I42" s="4">
        <f t="shared" si="1"/>
        <v>9.2100594530321045E-3</v>
      </c>
    </row>
    <row r="43" spans="1:9" s="1" customFormat="1" x14ac:dyDescent="0.35">
      <c r="A43" s="15" t="s">
        <v>703</v>
      </c>
      <c r="B43" s="1" t="s">
        <v>169</v>
      </c>
      <c r="C43" s="2" t="s">
        <v>170</v>
      </c>
      <c r="D43" s="2" t="s">
        <v>266</v>
      </c>
      <c r="E43" s="5">
        <v>380</v>
      </c>
      <c r="F43" s="14">
        <v>27</v>
      </c>
      <c r="G43" s="4" t="s">
        <v>162</v>
      </c>
      <c r="H43" s="4">
        <f t="shared" si="0"/>
        <v>4.7043895747599457E-2</v>
      </c>
      <c r="I43" s="4">
        <f t="shared" si="1"/>
        <v>4.8925651577503429E-3</v>
      </c>
    </row>
    <row r="44" spans="1:9" s="1" customFormat="1" x14ac:dyDescent="0.35">
      <c r="A44" s="15" t="s">
        <v>703</v>
      </c>
      <c r="B44" s="1" t="s">
        <v>169</v>
      </c>
      <c r="C44" s="2" t="s">
        <v>170</v>
      </c>
      <c r="D44" s="2" t="s">
        <v>266</v>
      </c>
      <c r="E44" s="5">
        <v>450</v>
      </c>
      <c r="F44" s="14">
        <v>21</v>
      </c>
      <c r="G44" s="4" t="s">
        <v>162</v>
      </c>
      <c r="H44" s="4">
        <f t="shared" si="0"/>
        <v>0.12914540816326531</v>
      </c>
      <c r="I44" s="4">
        <f t="shared" si="1"/>
        <v>1.3431122448979593E-2</v>
      </c>
    </row>
    <row r="45" spans="1:9" s="1" customFormat="1" x14ac:dyDescent="0.35">
      <c r="A45" s="15" t="s">
        <v>985</v>
      </c>
      <c r="B45" s="1" t="s">
        <v>169</v>
      </c>
      <c r="C45" s="2" t="s">
        <v>170</v>
      </c>
      <c r="D45" s="2" t="s">
        <v>100</v>
      </c>
      <c r="E45" s="5">
        <v>370</v>
      </c>
      <c r="F45" s="14">
        <v>23</v>
      </c>
      <c r="G45" s="4" t="s">
        <v>162</v>
      </c>
      <c r="H45" s="4">
        <f t="shared" si="0"/>
        <v>5.9845226843100188E-2</v>
      </c>
      <c r="I45" s="4">
        <f t="shared" si="1"/>
        <v>6.2239035916824195E-3</v>
      </c>
    </row>
    <row r="46" spans="1:9" s="1" customFormat="1" x14ac:dyDescent="0.35">
      <c r="A46" s="15" t="s">
        <v>703</v>
      </c>
      <c r="B46" s="1" t="s">
        <v>169</v>
      </c>
      <c r="C46" s="2" t="s">
        <v>170</v>
      </c>
      <c r="D46" s="2" t="s">
        <v>15</v>
      </c>
      <c r="E46" s="5">
        <v>380</v>
      </c>
      <c r="F46" s="14">
        <v>23</v>
      </c>
      <c r="G46" s="4" t="s">
        <v>162</v>
      </c>
      <c r="H46" s="4">
        <f t="shared" si="0"/>
        <v>6.4829867674858224E-2</v>
      </c>
      <c r="I46" s="4">
        <f t="shared" si="1"/>
        <v>6.7423062381852545E-3</v>
      </c>
    </row>
    <row r="47" spans="1:9" s="1" customFormat="1" x14ac:dyDescent="0.35">
      <c r="A47" s="15" t="s">
        <v>703</v>
      </c>
      <c r="B47" s="1" t="s">
        <v>169</v>
      </c>
      <c r="C47" s="2" t="s">
        <v>170</v>
      </c>
      <c r="D47" s="2" t="s">
        <v>920</v>
      </c>
      <c r="E47" s="5">
        <v>320</v>
      </c>
      <c r="F47" s="14">
        <v>22</v>
      </c>
      <c r="G47" s="4" t="s">
        <v>162</v>
      </c>
      <c r="H47" s="4">
        <f t="shared" si="0"/>
        <v>4.2314049586776856E-2</v>
      </c>
      <c r="I47" s="4">
        <f t="shared" si="1"/>
        <v>4.4006611570247935E-3</v>
      </c>
    </row>
    <row r="48" spans="1:9" s="1" customFormat="1" x14ac:dyDescent="0.35">
      <c r="A48" s="15" t="s">
        <v>703</v>
      </c>
      <c r="B48" s="1" t="s">
        <v>169</v>
      </c>
      <c r="C48" s="2" t="s">
        <v>170</v>
      </c>
      <c r="D48" s="2" t="s">
        <v>921</v>
      </c>
      <c r="E48" s="5">
        <v>180</v>
      </c>
      <c r="F48" s="14">
        <v>18</v>
      </c>
      <c r="G48" s="4" t="s">
        <v>162</v>
      </c>
      <c r="H48" s="4">
        <f t="shared" si="0"/>
        <v>1.125E-2</v>
      </c>
      <c r="I48" s="4">
        <f t="shared" si="1"/>
        <v>1.17E-3</v>
      </c>
    </row>
    <row r="49" spans="1:9" s="1" customFormat="1" x14ac:dyDescent="0.35">
      <c r="A49" s="15" t="s">
        <v>703</v>
      </c>
      <c r="B49" s="1" t="s">
        <v>169</v>
      </c>
      <c r="C49" s="2" t="s">
        <v>170</v>
      </c>
      <c r="D49" s="2" t="s">
        <v>922</v>
      </c>
      <c r="E49" s="5">
        <v>320</v>
      </c>
      <c r="F49" s="14">
        <v>17.7</v>
      </c>
      <c r="G49" s="4" t="s">
        <v>162</v>
      </c>
      <c r="H49" s="4">
        <f t="shared" si="0"/>
        <v>6.5370742762296929E-2</v>
      </c>
      <c r="I49" s="4">
        <f t="shared" si="1"/>
        <v>6.7985572472788799E-3</v>
      </c>
    </row>
    <row r="50" spans="1:9" s="1" customFormat="1" x14ac:dyDescent="0.35">
      <c r="A50" s="15" t="s">
        <v>703</v>
      </c>
      <c r="B50" s="1" t="s">
        <v>169</v>
      </c>
      <c r="C50" s="2" t="s">
        <v>170</v>
      </c>
      <c r="D50" s="2" t="s">
        <v>687</v>
      </c>
      <c r="E50" s="5">
        <v>380</v>
      </c>
      <c r="F50" s="14">
        <v>24.8</v>
      </c>
      <c r="G50" s="4" t="s">
        <v>162</v>
      </c>
      <c r="H50" s="4">
        <f t="shared" si="0"/>
        <v>5.5760600936524442E-2</v>
      </c>
      <c r="I50" s="4">
        <f t="shared" si="1"/>
        <v>5.7991024973985429E-3</v>
      </c>
    </row>
    <row r="51" spans="1:9" s="1" customFormat="1" x14ac:dyDescent="0.35">
      <c r="A51" s="15" t="s">
        <v>984</v>
      </c>
      <c r="B51" s="1" t="s">
        <v>169</v>
      </c>
      <c r="C51" s="2" t="s">
        <v>170</v>
      </c>
      <c r="D51" s="2" t="s">
        <v>368</v>
      </c>
      <c r="E51" s="5">
        <v>333</v>
      </c>
      <c r="F51" s="14">
        <v>22.8</v>
      </c>
      <c r="G51" s="4" t="s">
        <v>162</v>
      </c>
      <c r="H51" s="4">
        <f t="shared" si="0"/>
        <v>4.4395916291551249E-2</v>
      </c>
      <c r="I51" s="4">
        <f t="shared" si="1"/>
        <v>4.6171752943213289E-3</v>
      </c>
    </row>
    <row r="52" spans="1:9" s="1" customFormat="1" x14ac:dyDescent="0.35">
      <c r="A52" s="15" t="s">
        <v>703</v>
      </c>
      <c r="B52" s="1" t="s">
        <v>169</v>
      </c>
      <c r="C52" s="2" t="s">
        <v>170</v>
      </c>
      <c r="D52" s="2" t="s">
        <v>923</v>
      </c>
      <c r="E52" s="5">
        <v>270</v>
      </c>
      <c r="F52" s="14">
        <v>19</v>
      </c>
      <c r="G52" s="4" t="s">
        <v>162</v>
      </c>
      <c r="H52" s="4">
        <f t="shared" si="0"/>
        <v>3.4077216066481994E-2</v>
      </c>
      <c r="I52" s="4">
        <f t="shared" si="1"/>
        <v>3.5440304709141277E-3</v>
      </c>
    </row>
    <row r="53" spans="1:9" s="1" customFormat="1" x14ac:dyDescent="0.35">
      <c r="A53" s="15" t="s">
        <v>703</v>
      </c>
      <c r="B53" s="1" t="s">
        <v>169</v>
      </c>
      <c r="C53" s="2" t="s">
        <v>170</v>
      </c>
      <c r="D53" s="2" t="s">
        <v>924</v>
      </c>
      <c r="E53" s="5">
        <v>330</v>
      </c>
      <c r="F53" s="14">
        <v>25</v>
      </c>
      <c r="G53" s="4" t="s">
        <v>162</v>
      </c>
      <c r="H53" s="4">
        <f t="shared" si="0"/>
        <v>3.5936999999999997E-2</v>
      </c>
      <c r="I53" s="4">
        <f t="shared" si="1"/>
        <v>3.737448E-3</v>
      </c>
    </row>
    <row r="54" spans="1:9" s="1" customFormat="1" x14ac:dyDescent="0.35">
      <c r="A54" s="15" t="s">
        <v>703</v>
      </c>
      <c r="B54" s="1" t="s">
        <v>169</v>
      </c>
      <c r="C54" s="2" t="s">
        <v>170</v>
      </c>
      <c r="D54" s="2" t="s">
        <v>924</v>
      </c>
      <c r="E54" s="5">
        <v>320</v>
      </c>
      <c r="F54" s="14">
        <v>27</v>
      </c>
      <c r="G54" s="4" t="s">
        <v>162</v>
      </c>
      <c r="H54" s="4">
        <f t="shared" si="0"/>
        <v>2.8093278463648834E-2</v>
      </c>
      <c r="I54" s="4">
        <f t="shared" si="1"/>
        <v>2.9217009602194787E-3</v>
      </c>
    </row>
    <row r="55" spans="1:9" s="1" customFormat="1" x14ac:dyDescent="0.35">
      <c r="A55" s="15" t="s">
        <v>984</v>
      </c>
      <c r="B55" s="1" t="s">
        <v>169</v>
      </c>
      <c r="C55" s="2" t="s">
        <v>170</v>
      </c>
      <c r="D55" s="2" t="s">
        <v>369</v>
      </c>
      <c r="E55" s="5">
        <v>204</v>
      </c>
      <c r="F55" s="14">
        <v>14.8</v>
      </c>
      <c r="G55" s="4" t="s">
        <v>162</v>
      </c>
      <c r="H55" s="4">
        <f t="shared" si="0"/>
        <v>2.4224068663257849E-2</v>
      </c>
      <c r="I55" s="4">
        <f t="shared" si="1"/>
        <v>2.5193031409788164E-3</v>
      </c>
    </row>
    <row r="56" spans="1:9" s="1" customFormat="1" x14ac:dyDescent="0.35">
      <c r="A56" s="15" t="s">
        <v>703</v>
      </c>
      <c r="B56" s="1" t="s">
        <v>169</v>
      </c>
      <c r="C56" s="2" t="s">
        <v>170</v>
      </c>
      <c r="D56" s="2" t="s">
        <v>369</v>
      </c>
      <c r="E56" s="5">
        <v>220</v>
      </c>
      <c r="F56" s="14">
        <v>17</v>
      </c>
      <c r="G56" s="4" t="s">
        <v>162</v>
      </c>
      <c r="H56" s="4">
        <f t="shared" si="0"/>
        <v>2.3027681660899652E-2</v>
      </c>
      <c r="I56" s="4">
        <f t="shared" si="1"/>
        <v>2.3948788927335637E-3</v>
      </c>
    </row>
    <row r="57" spans="1:9" s="1" customFormat="1" x14ac:dyDescent="0.35">
      <c r="A57" s="15" t="s">
        <v>703</v>
      </c>
      <c r="B57" s="1" t="s">
        <v>169</v>
      </c>
      <c r="C57" s="2" t="s">
        <v>170</v>
      </c>
      <c r="D57" s="2" t="s">
        <v>925</v>
      </c>
      <c r="E57" s="5">
        <v>380</v>
      </c>
      <c r="F57" s="14">
        <v>22</v>
      </c>
      <c r="G57" s="4" t="s">
        <v>162</v>
      </c>
      <c r="H57" s="4">
        <f t="shared" si="0"/>
        <v>7.0857438016528926E-2</v>
      </c>
      <c r="I57" s="4">
        <f t="shared" si="1"/>
        <v>7.3691735537190087E-3</v>
      </c>
    </row>
    <row r="58" spans="1:9" s="1" customFormat="1" x14ac:dyDescent="0.35">
      <c r="A58" s="15" t="s">
        <v>703</v>
      </c>
      <c r="B58" s="1" t="s">
        <v>169</v>
      </c>
      <c r="C58" s="2" t="s">
        <v>170</v>
      </c>
      <c r="D58" s="2" t="s">
        <v>722</v>
      </c>
      <c r="E58" s="5">
        <v>280</v>
      </c>
      <c r="F58" s="14">
        <v>21</v>
      </c>
      <c r="G58" s="4" t="s">
        <v>162</v>
      </c>
      <c r="H58" s="4">
        <f t="shared" si="0"/>
        <v>3.1111111111111114E-2</v>
      </c>
      <c r="I58" s="4">
        <f t="shared" si="1"/>
        <v>3.2355555555555553E-3</v>
      </c>
    </row>
    <row r="59" spans="1:9" s="1" customFormat="1" x14ac:dyDescent="0.35">
      <c r="A59" s="15" t="s">
        <v>703</v>
      </c>
      <c r="B59" s="1" t="s">
        <v>169</v>
      </c>
      <c r="C59" s="2" t="s">
        <v>170</v>
      </c>
      <c r="D59" s="2" t="s">
        <v>173</v>
      </c>
      <c r="E59" s="5">
        <v>320</v>
      </c>
      <c r="F59" s="14">
        <v>24</v>
      </c>
      <c r="G59" s="4" t="s">
        <v>162</v>
      </c>
      <c r="H59" s="4">
        <f t="shared" si="0"/>
        <v>3.5555555555555556E-2</v>
      </c>
      <c r="I59" s="4">
        <f t="shared" si="1"/>
        <v>3.6977777777777777E-3</v>
      </c>
    </row>
    <row r="60" spans="1:9" s="1" customFormat="1" x14ac:dyDescent="0.35">
      <c r="A60" s="15" t="s">
        <v>703</v>
      </c>
      <c r="B60" s="1" t="s">
        <v>169</v>
      </c>
      <c r="C60" s="2" t="s">
        <v>170</v>
      </c>
      <c r="D60" s="2" t="s">
        <v>926</v>
      </c>
      <c r="E60" s="5">
        <v>350</v>
      </c>
      <c r="F60" s="14">
        <v>20</v>
      </c>
      <c r="G60" s="4" t="s">
        <v>162</v>
      </c>
      <c r="H60" s="4">
        <f t="shared" si="0"/>
        <v>6.6992187499999994E-2</v>
      </c>
      <c r="I60" s="4">
        <f t="shared" si="1"/>
        <v>6.9671875000000003E-3</v>
      </c>
    </row>
    <row r="61" spans="1:9" s="1" customFormat="1" x14ac:dyDescent="0.35">
      <c r="A61" s="15" t="s">
        <v>985</v>
      </c>
      <c r="B61" s="1" t="s">
        <v>169</v>
      </c>
      <c r="C61" s="2" t="s">
        <v>170</v>
      </c>
      <c r="D61" s="2" t="s">
        <v>78</v>
      </c>
      <c r="E61" s="5">
        <v>360</v>
      </c>
      <c r="F61" s="14">
        <v>21</v>
      </c>
      <c r="G61" s="4" t="s">
        <v>162</v>
      </c>
      <c r="H61" s="4">
        <f t="shared" si="0"/>
        <v>6.6122448979591839E-2</v>
      </c>
      <c r="I61" s="4">
        <f t="shared" si="1"/>
        <v>6.8767346938775507E-3</v>
      </c>
    </row>
    <row r="62" spans="1:9" s="1" customFormat="1" x14ac:dyDescent="0.35">
      <c r="A62" s="15" t="s">
        <v>703</v>
      </c>
      <c r="B62" s="1" t="s">
        <v>169</v>
      </c>
      <c r="C62" s="2" t="s">
        <v>170</v>
      </c>
      <c r="D62" s="2" t="s">
        <v>78</v>
      </c>
      <c r="E62" s="5">
        <v>350</v>
      </c>
      <c r="F62" s="14">
        <v>20</v>
      </c>
      <c r="G62" s="4" t="s">
        <v>162</v>
      </c>
      <c r="H62" s="4">
        <f t="shared" si="0"/>
        <v>6.6992187499999994E-2</v>
      </c>
      <c r="I62" s="4">
        <f t="shared" si="1"/>
        <v>6.9671875000000003E-3</v>
      </c>
    </row>
    <row r="63" spans="1:9" s="1" customFormat="1" x14ac:dyDescent="0.35">
      <c r="A63" s="15" t="s">
        <v>703</v>
      </c>
      <c r="B63" s="1" t="s">
        <v>169</v>
      </c>
      <c r="C63" s="2" t="s">
        <v>170</v>
      </c>
      <c r="D63" s="2" t="s">
        <v>78</v>
      </c>
      <c r="E63" s="5">
        <v>340</v>
      </c>
      <c r="F63" s="14">
        <v>20</v>
      </c>
      <c r="G63" s="4" t="s">
        <v>162</v>
      </c>
      <c r="H63" s="4">
        <f t="shared" si="0"/>
        <v>6.1412500000000002E-2</v>
      </c>
      <c r="I63" s="4">
        <f t="shared" si="1"/>
        <v>6.3869000000000009E-3</v>
      </c>
    </row>
    <row r="64" spans="1:9" s="1" customFormat="1" x14ac:dyDescent="0.35">
      <c r="A64" s="15" t="s">
        <v>703</v>
      </c>
      <c r="B64" s="1" t="s">
        <v>169</v>
      </c>
      <c r="C64" s="2" t="s">
        <v>170</v>
      </c>
      <c r="D64" s="2" t="s">
        <v>78</v>
      </c>
      <c r="E64" s="5">
        <v>340</v>
      </c>
      <c r="F64" s="14">
        <v>19.600000000000001</v>
      </c>
      <c r="G64" s="4" t="s">
        <v>162</v>
      </c>
      <c r="H64" s="4">
        <f t="shared" si="0"/>
        <v>6.3944710537276128E-2</v>
      </c>
      <c r="I64" s="4">
        <f t="shared" si="1"/>
        <v>6.650249895876717E-3</v>
      </c>
    </row>
    <row r="65" spans="1:9" s="1" customFormat="1" x14ac:dyDescent="0.35">
      <c r="A65" s="15" t="s">
        <v>703</v>
      </c>
      <c r="B65" s="1" t="s">
        <v>169</v>
      </c>
      <c r="C65" s="2" t="s">
        <v>170</v>
      </c>
      <c r="D65" s="2" t="s">
        <v>927</v>
      </c>
      <c r="E65" s="5">
        <v>220</v>
      </c>
      <c r="F65" s="14">
        <v>18</v>
      </c>
      <c r="G65" s="4" t="s">
        <v>162</v>
      </c>
      <c r="H65" s="4">
        <f t="shared" si="0"/>
        <v>2.0540123456790123E-2</v>
      </c>
      <c r="I65" s="4">
        <f t="shared" si="1"/>
        <v>2.1361728395061729E-3</v>
      </c>
    </row>
    <row r="66" spans="1:9" s="1" customFormat="1" x14ac:dyDescent="0.35">
      <c r="A66" s="15" t="s">
        <v>703</v>
      </c>
      <c r="B66" s="1" t="s">
        <v>169</v>
      </c>
      <c r="C66" s="2" t="s">
        <v>170</v>
      </c>
      <c r="D66" s="2" t="s">
        <v>928</v>
      </c>
      <c r="E66" s="5">
        <v>240</v>
      </c>
      <c r="F66" s="14">
        <v>25</v>
      </c>
      <c r="G66" s="4" t="s">
        <v>162</v>
      </c>
      <c r="H66" s="4">
        <f t="shared" ref="H66:H129" si="2">(E66^3/F66^2)/(1.6*10^6)</f>
        <v>1.3824000000000001E-2</v>
      </c>
      <c r="I66" s="4">
        <f t="shared" ref="I66:I129" si="3">(0.104*E66^3/F66^2)/(1.6*10^6)</f>
        <v>1.437696E-3</v>
      </c>
    </row>
    <row r="67" spans="1:9" s="1" customFormat="1" x14ac:dyDescent="0.35">
      <c r="A67" s="15" t="s">
        <v>703</v>
      </c>
      <c r="B67" s="1" t="s">
        <v>169</v>
      </c>
      <c r="C67" s="2" t="s">
        <v>170</v>
      </c>
      <c r="D67" s="2" t="s">
        <v>929</v>
      </c>
      <c r="E67" s="5">
        <v>260</v>
      </c>
      <c r="F67" s="14">
        <v>20</v>
      </c>
      <c r="G67" s="4" t="s">
        <v>162</v>
      </c>
      <c r="H67" s="4">
        <f t="shared" si="2"/>
        <v>2.7462500000000001E-2</v>
      </c>
      <c r="I67" s="4">
        <f t="shared" si="3"/>
        <v>2.8561000000000003E-3</v>
      </c>
    </row>
    <row r="68" spans="1:9" s="1" customFormat="1" x14ac:dyDescent="0.35">
      <c r="A68" s="15" t="s">
        <v>703</v>
      </c>
      <c r="B68" s="1" t="s">
        <v>169</v>
      </c>
      <c r="C68" s="2" t="s">
        <v>170</v>
      </c>
      <c r="D68" s="2" t="s">
        <v>929</v>
      </c>
      <c r="E68" s="5">
        <v>250</v>
      </c>
      <c r="F68" s="14">
        <v>20</v>
      </c>
      <c r="G68" s="4" t="s">
        <v>162</v>
      </c>
      <c r="H68" s="4">
        <f t="shared" si="2"/>
        <v>2.44140625E-2</v>
      </c>
      <c r="I68" s="4">
        <f t="shared" si="3"/>
        <v>2.5390625000000001E-3</v>
      </c>
    </row>
    <row r="69" spans="1:9" s="1" customFormat="1" x14ac:dyDescent="0.35">
      <c r="A69" s="15" t="s">
        <v>703</v>
      </c>
      <c r="B69" s="1" t="s">
        <v>169</v>
      </c>
      <c r="C69" s="2" t="s">
        <v>170</v>
      </c>
      <c r="D69" s="2" t="s">
        <v>929</v>
      </c>
      <c r="E69" s="5">
        <v>270</v>
      </c>
      <c r="F69" s="14">
        <v>20</v>
      </c>
      <c r="G69" s="4" t="s">
        <v>162</v>
      </c>
      <c r="H69" s="4">
        <f t="shared" si="2"/>
        <v>3.0754687499999999E-2</v>
      </c>
      <c r="I69" s="4">
        <f t="shared" si="3"/>
        <v>3.1984875E-3</v>
      </c>
    </row>
    <row r="70" spans="1:9" s="1" customFormat="1" x14ac:dyDescent="0.35">
      <c r="A70" s="15" t="s">
        <v>703</v>
      </c>
      <c r="B70" s="1" t="s">
        <v>169</v>
      </c>
      <c r="C70" s="2" t="s">
        <v>170</v>
      </c>
      <c r="D70" s="2" t="s">
        <v>929</v>
      </c>
      <c r="E70" s="5">
        <v>230</v>
      </c>
      <c r="F70" s="14">
        <v>20</v>
      </c>
      <c r="G70" s="4" t="s">
        <v>162</v>
      </c>
      <c r="H70" s="4">
        <f t="shared" si="2"/>
        <v>1.9010937499999998E-2</v>
      </c>
      <c r="I70" s="4">
        <f t="shared" si="3"/>
        <v>1.9771375000000001E-3</v>
      </c>
    </row>
    <row r="71" spans="1:9" s="1" customFormat="1" x14ac:dyDescent="0.35">
      <c r="A71" s="15" t="s">
        <v>703</v>
      </c>
      <c r="B71" s="1" t="s">
        <v>169</v>
      </c>
      <c r="C71" s="2" t="s">
        <v>170</v>
      </c>
      <c r="D71" s="2" t="s">
        <v>930</v>
      </c>
      <c r="E71" s="5">
        <v>330</v>
      </c>
      <c r="F71" s="14">
        <v>21.4</v>
      </c>
      <c r="G71" s="4" t="s">
        <v>162</v>
      </c>
      <c r="H71" s="4">
        <f t="shared" si="2"/>
        <v>4.904494934055377E-2</v>
      </c>
      <c r="I71" s="4">
        <f t="shared" si="3"/>
        <v>5.1006747314175918E-3</v>
      </c>
    </row>
    <row r="72" spans="1:9" s="1" customFormat="1" x14ac:dyDescent="0.35">
      <c r="A72" s="15" t="s">
        <v>985</v>
      </c>
      <c r="B72" s="1" t="s">
        <v>169</v>
      </c>
      <c r="C72" s="2" t="s">
        <v>170</v>
      </c>
      <c r="D72" s="2" t="s">
        <v>79</v>
      </c>
      <c r="E72" s="5">
        <v>340</v>
      </c>
      <c r="F72" s="14">
        <v>22</v>
      </c>
      <c r="G72" s="4" t="s">
        <v>162</v>
      </c>
      <c r="H72" s="4">
        <f t="shared" si="2"/>
        <v>5.0754132231404958E-2</v>
      </c>
      <c r="I72" s="4">
        <f t="shared" si="3"/>
        <v>5.2784297520661154E-3</v>
      </c>
    </row>
    <row r="73" spans="1:9" s="1" customFormat="1" x14ac:dyDescent="0.35">
      <c r="A73" s="15" t="s">
        <v>984</v>
      </c>
      <c r="B73" s="1" t="s">
        <v>169</v>
      </c>
      <c r="C73" s="2" t="s">
        <v>170</v>
      </c>
      <c r="D73" s="2" t="s">
        <v>79</v>
      </c>
      <c r="E73" s="5">
        <v>401</v>
      </c>
      <c r="F73" s="14">
        <v>23.4</v>
      </c>
      <c r="G73" s="4" t="s">
        <v>162</v>
      </c>
      <c r="H73" s="4">
        <f t="shared" si="2"/>
        <v>7.3600611120242534E-2</v>
      </c>
      <c r="I73" s="4">
        <f t="shared" si="3"/>
        <v>7.6544635565052241E-3</v>
      </c>
    </row>
    <row r="74" spans="1:9" s="1" customFormat="1" x14ac:dyDescent="0.35">
      <c r="A74" s="15" t="s">
        <v>703</v>
      </c>
      <c r="B74" s="1" t="s">
        <v>169</v>
      </c>
      <c r="C74" s="2" t="s">
        <v>170</v>
      </c>
      <c r="D74" s="2" t="s">
        <v>79</v>
      </c>
      <c r="E74" s="5">
        <v>330</v>
      </c>
      <c r="F74" s="14">
        <v>19</v>
      </c>
      <c r="G74" s="4" t="s">
        <v>162</v>
      </c>
      <c r="H74" s="4">
        <f t="shared" si="2"/>
        <v>6.2217797783933521E-2</v>
      </c>
      <c r="I74" s="4">
        <f t="shared" si="3"/>
        <v>6.470650969529086E-3</v>
      </c>
    </row>
    <row r="75" spans="1:9" s="1" customFormat="1" x14ac:dyDescent="0.35">
      <c r="A75" s="15" t="s">
        <v>703</v>
      </c>
      <c r="B75" s="1" t="s">
        <v>169</v>
      </c>
      <c r="C75" s="2" t="s">
        <v>170</v>
      </c>
      <c r="D75" s="2" t="s">
        <v>79</v>
      </c>
      <c r="E75" s="5">
        <v>370</v>
      </c>
      <c r="F75" s="14">
        <v>24</v>
      </c>
      <c r="G75" s="4" t="s">
        <v>162</v>
      </c>
      <c r="H75" s="4">
        <f t="shared" si="2"/>
        <v>5.4962022569444442E-2</v>
      </c>
      <c r="I75" s="4">
        <f t="shared" si="3"/>
        <v>5.7160503472222218E-3</v>
      </c>
    </row>
    <row r="76" spans="1:9" s="1" customFormat="1" x14ac:dyDescent="0.35">
      <c r="A76" s="15" t="s">
        <v>703</v>
      </c>
      <c r="B76" s="1" t="s">
        <v>169</v>
      </c>
      <c r="C76" s="2" t="s">
        <v>170</v>
      </c>
      <c r="D76" s="2" t="s">
        <v>79</v>
      </c>
      <c r="E76" s="5">
        <v>310</v>
      </c>
      <c r="F76" s="14">
        <v>23</v>
      </c>
      <c r="G76" s="4" t="s">
        <v>162</v>
      </c>
      <c r="H76" s="4">
        <f t="shared" si="2"/>
        <v>3.5197306238185254E-2</v>
      </c>
      <c r="I76" s="4">
        <f t="shared" si="3"/>
        <v>3.6605198487712665E-3</v>
      </c>
    </row>
    <row r="77" spans="1:9" s="1" customFormat="1" x14ac:dyDescent="0.35">
      <c r="A77" s="15" t="s">
        <v>703</v>
      </c>
      <c r="B77" s="1" t="s">
        <v>169</v>
      </c>
      <c r="C77" s="2" t="s">
        <v>170</v>
      </c>
      <c r="D77" s="2" t="s">
        <v>931</v>
      </c>
      <c r="E77" s="5">
        <v>350</v>
      </c>
      <c r="F77" s="14">
        <v>23</v>
      </c>
      <c r="G77" s="4" t="s">
        <v>162</v>
      </c>
      <c r="H77" s="4">
        <f t="shared" si="2"/>
        <v>5.0655718336483933E-2</v>
      </c>
      <c r="I77" s="4">
        <f t="shared" si="3"/>
        <v>5.2681947069943297E-3</v>
      </c>
    </row>
    <row r="78" spans="1:9" s="1" customFormat="1" x14ac:dyDescent="0.35">
      <c r="A78" s="15" t="s">
        <v>984</v>
      </c>
      <c r="B78" s="1" t="s">
        <v>169</v>
      </c>
      <c r="C78" s="2" t="s">
        <v>170</v>
      </c>
      <c r="D78" s="2" t="s">
        <v>370</v>
      </c>
      <c r="E78" s="5">
        <v>384</v>
      </c>
      <c r="F78" s="14">
        <v>23</v>
      </c>
      <c r="G78" s="4" t="s">
        <v>162</v>
      </c>
      <c r="H78" s="4">
        <f t="shared" si="2"/>
        <v>6.6898752362948968E-2</v>
      </c>
      <c r="I78" s="4">
        <f t="shared" si="3"/>
        <v>6.9574702457466915E-3</v>
      </c>
    </row>
    <row r="79" spans="1:9" s="1" customFormat="1" x14ac:dyDescent="0.35">
      <c r="A79" s="15" t="s">
        <v>984</v>
      </c>
      <c r="B79" s="1" t="s">
        <v>169</v>
      </c>
      <c r="C79" s="2" t="s">
        <v>170</v>
      </c>
      <c r="D79" s="2" t="s">
        <v>371</v>
      </c>
      <c r="E79" s="5">
        <v>387</v>
      </c>
      <c r="F79" s="14">
        <v>22.3</v>
      </c>
      <c r="G79" s="4" t="s">
        <v>162</v>
      </c>
      <c r="H79" s="4">
        <f t="shared" si="2"/>
        <v>7.2845576776126603E-2</v>
      </c>
      <c r="I79" s="4">
        <f t="shared" si="3"/>
        <v>7.5759399847171666E-3</v>
      </c>
    </row>
    <row r="80" spans="1:9" s="1" customFormat="1" x14ac:dyDescent="0.35">
      <c r="A80" s="15" t="s">
        <v>984</v>
      </c>
      <c r="B80" s="1" t="s">
        <v>169</v>
      </c>
      <c r="C80" s="2" t="s">
        <v>170</v>
      </c>
      <c r="D80" s="2" t="s">
        <v>295</v>
      </c>
      <c r="E80" s="5">
        <v>275</v>
      </c>
      <c r="F80" s="14">
        <v>21.9</v>
      </c>
      <c r="G80" s="4" t="s">
        <v>162</v>
      </c>
      <c r="H80" s="4">
        <f t="shared" si="2"/>
        <v>2.7101284116261132E-2</v>
      </c>
      <c r="I80" s="4">
        <f t="shared" si="3"/>
        <v>2.8185335480911578E-3</v>
      </c>
    </row>
    <row r="81" spans="1:9" s="1" customFormat="1" x14ac:dyDescent="0.35">
      <c r="A81" s="15" t="s">
        <v>703</v>
      </c>
      <c r="B81" s="1" t="s">
        <v>169</v>
      </c>
      <c r="C81" s="2" t="s">
        <v>170</v>
      </c>
      <c r="D81" s="2" t="s">
        <v>295</v>
      </c>
      <c r="E81" s="5">
        <v>260</v>
      </c>
      <c r="F81" s="14">
        <v>23</v>
      </c>
      <c r="G81" s="4" t="s">
        <v>162</v>
      </c>
      <c r="H81" s="4">
        <f t="shared" si="2"/>
        <v>2.0765595463137998E-2</v>
      </c>
      <c r="I81" s="4">
        <f t="shared" si="3"/>
        <v>2.1596219281663515E-3</v>
      </c>
    </row>
    <row r="82" spans="1:9" s="1" customFormat="1" x14ac:dyDescent="0.35">
      <c r="A82" s="15" t="s">
        <v>703</v>
      </c>
      <c r="B82" s="1" t="s">
        <v>169</v>
      </c>
      <c r="C82" s="2" t="s">
        <v>170</v>
      </c>
      <c r="D82" s="2" t="s">
        <v>932</v>
      </c>
      <c r="E82" s="5">
        <v>380</v>
      </c>
      <c r="F82" s="14">
        <v>26</v>
      </c>
      <c r="G82" s="4" t="s">
        <v>162</v>
      </c>
      <c r="H82" s="4">
        <f t="shared" si="2"/>
        <v>5.0732248520710066E-2</v>
      </c>
      <c r="I82" s="4">
        <f t="shared" si="3"/>
        <v>5.2761538461538462E-3</v>
      </c>
    </row>
    <row r="83" spans="1:9" s="1" customFormat="1" x14ac:dyDescent="0.35">
      <c r="A83" s="15" t="s">
        <v>984</v>
      </c>
      <c r="B83" s="1" t="s">
        <v>169</v>
      </c>
      <c r="C83" s="2" t="s">
        <v>170</v>
      </c>
      <c r="D83" s="2" t="s">
        <v>372</v>
      </c>
      <c r="E83" s="5">
        <v>298</v>
      </c>
      <c r="F83" s="14">
        <v>24</v>
      </c>
      <c r="G83" s="4" t="s">
        <v>162</v>
      </c>
      <c r="H83" s="4">
        <f t="shared" si="2"/>
        <v>2.8714835069444444E-2</v>
      </c>
      <c r="I83" s="4">
        <f t="shared" si="3"/>
        <v>2.9863428472222224E-3</v>
      </c>
    </row>
    <row r="84" spans="1:9" s="1" customFormat="1" x14ac:dyDescent="0.35">
      <c r="A84" s="15" t="s">
        <v>703</v>
      </c>
      <c r="B84" s="1" t="s">
        <v>169</v>
      </c>
      <c r="C84" s="2" t="s">
        <v>170</v>
      </c>
      <c r="D84" s="2" t="s">
        <v>933</v>
      </c>
      <c r="E84" s="5">
        <v>350</v>
      </c>
      <c r="F84" s="14">
        <v>28</v>
      </c>
      <c r="G84" s="4" t="s">
        <v>162</v>
      </c>
      <c r="H84" s="4">
        <f t="shared" si="2"/>
        <v>3.41796875E-2</v>
      </c>
      <c r="I84" s="4">
        <f t="shared" si="3"/>
        <v>3.5546875000000001E-3</v>
      </c>
    </row>
    <row r="85" spans="1:9" s="1" customFormat="1" x14ac:dyDescent="0.35">
      <c r="A85" s="15" t="s">
        <v>703</v>
      </c>
      <c r="B85" s="1" t="s">
        <v>169</v>
      </c>
      <c r="C85" s="2" t="s">
        <v>170</v>
      </c>
      <c r="D85" s="2" t="s">
        <v>933</v>
      </c>
      <c r="E85" s="5">
        <v>260</v>
      </c>
      <c r="F85" s="14">
        <v>22</v>
      </c>
      <c r="G85" s="4" t="s">
        <v>162</v>
      </c>
      <c r="H85" s="4">
        <f t="shared" si="2"/>
        <v>2.269628099173554E-2</v>
      </c>
      <c r="I85" s="4">
        <f t="shared" si="3"/>
        <v>2.3604132231404957E-3</v>
      </c>
    </row>
    <row r="86" spans="1:9" s="1" customFormat="1" x14ac:dyDescent="0.35">
      <c r="A86" s="15" t="s">
        <v>703</v>
      </c>
      <c r="B86" s="1" t="s">
        <v>169</v>
      </c>
      <c r="C86" s="2" t="s">
        <v>170</v>
      </c>
      <c r="D86" s="2" t="s">
        <v>933</v>
      </c>
      <c r="E86" s="5">
        <v>350</v>
      </c>
      <c r="F86" s="14">
        <v>24</v>
      </c>
      <c r="G86" s="4" t="s">
        <v>162</v>
      </c>
      <c r="H86" s="4">
        <f t="shared" si="2"/>
        <v>4.6522352430555559E-2</v>
      </c>
      <c r="I86" s="4">
        <f t="shared" si="3"/>
        <v>4.8383246527777778E-3</v>
      </c>
    </row>
    <row r="87" spans="1:9" s="1" customFormat="1" x14ac:dyDescent="0.35">
      <c r="A87" s="15" t="s">
        <v>984</v>
      </c>
      <c r="B87" s="1" t="s">
        <v>169</v>
      </c>
      <c r="C87" s="2" t="s">
        <v>170</v>
      </c>
      <c r="D87" s="2" t="s">
        <v>373</v>
      </c>
      <c r="E87" s="5">
        <v>310</v>
      </c>
      <c r="F87" s="14">
        <v>24</v>
      </c>
      <c r="G87" s="4" t="s">
        <v>162</v>
      </c>
      <c r="H87" s="4">
        <f t="shared" si="2"/>
        <v>3.2325303819444443E-2</v>
      </c>
      <c r="I87" s="4">
        <f t="shared" si="3"/>
        <v>3.3618315972222222E-3</v>
      </c>
    </row>
    <row r="88" spans="1:9" s="1" customFormat="1" x14ac:dyDescent="0.35">
      <c r="A88" s="15" t="s">
        <v>703</v>
      </c>
      <c r="B88" s="1" t="s">
        <v>169</v>
      </c>
      <c r="C88" s="2" t="s">
        <v>170</v>
      </c>
      <c r="D88" s="2" t="s">
        <v>373</v>
      </c>
      <c r="E88" s="5">
        <v>310</v>
      </c>
      <c r="F88" s="14">
        <v>24.5</v>
      </c>
      <c r="G88" s="4" t="s">
        <v>162</v>
      </c>
      <c r="H88" s="4">
        <f t="shared" si="2"/>
        <v>3.1019366930445647E-2</v>
      </c>
      <c r="I88" s="4">
        <f t="shared" si="3"/>
        <v>3.2260141607663474E-3</v>
      </c>
    </row>
    <row r="89" spans="1:9" s="1" customFormat="1" x14ac:dyDescent="0.35">
      <c r="A89" s="15" t="s">
        <v>984</v>
      </c>
      <c r="B89" s="1" t="s">
        <v>169</v>
      </c>
      <c r="C89" s="2" t="s">
        <v>170</v>
      </c>
      <c r="D89" s="2" t="s">
        <v>374</v>
      </c>
      <c r="E89" s="5">
        <v>221</v>
      </c>
      <c r="F89" s="14">
        <v>22.9</v>
      </c>
      <c r="G89" s="4" t="s">
        <v>162</v>
      </c>
      <c r="H89" s="4">
        <f t="shared" si="2"/>
        <v>1.2864291537156044E-2</v>
      </c>
      <c r="I89" s="4">
        <f t="shared" si="3"/>
        <v>1.3378863198642284E-3</v>
      </c>
    </row>
    <row r="90" spans="1:9" s="1" customFormat="1" x14ac:dyDescent="0.35">
      <c r="A90" s="15" t="s">
        <v>703</v>
      </c>
      <c r="B90" s="1" t="s">
        <v>169</v>
      </c>
      <c r="C90" s="2" t="s">
        <v>170</v>
      </c>
      <c r="D90" s="2" t="s">
        <v>374</v>
      </c>
      <c r="E90" s="5">
        <v>190</v>
      </c>
      <c r="F90" s="14">
        <v>21</v>
      </c>
      <c r="G90" s="4" t="s">
        <v>162</v>
      </c>
      <c r="H90" s="4">
        <f t="shared" si="2"/>
        <v>9.7208049886621309E-3</v>
      </c>
      <c r="I90" s="4">
        <f t="shared" si="3"/>
        <v>1.0109637188208617E-3</v>
      </c>
    </row>
    <row r="91" spans="1:9" s="1" customFormat="1" x14ac:dyDescent="0.35">
      <c r="A91" s="15" t="s">
        <v>985</v>
      </c>
      <c r="B91" s="1" t="s">
        <v>169</v>
      </c>
      <c r="C91" s="2" t="s">
        <v>170</v>
      </c>
      <c r="D91" s="2" t="s">
        <v>175</v>
      </c>
      <c r="E91" s="5">
        <v>360</v>
      </c>
      <c r="F91" s="14">
        <v>21</v>
      </c>
      <c r="G91" s="4" t="s">
        <v>162</v>
      </c>
      <c r="H91" s="4">
        <f t="shared" si="2"/>
        <v>6.6122448979591839E-2</v>
      </c>
      <c r="I91" s="4">
        <f t="shared" si="3"/>
        <v>6.8767346938775507E-3</v>
      </c>
    </row>
    <row r="92" spans="1:9" s="1" customFormat="1" x14ac:dyDescent="0.35">
      <c r="A92" s="15" t="s">
        <v>703</v>
      </c>
      <c r="B92" s="1" t="s">
        <v>169</v>
      </c>
      <c r="C92" s="2" t="s">
        <v>170</v>
      </c>
      <c r="D92" s="2" t="s">
        <v>175</v>
      </c>
      <c r="E92" s="5">
        <v>370</v>
      </c>
      <c r="F92" s="14">
        <v>19</v>
      </c>
      <c r="G92" s="4" t="s">
        <v>162</v>
      </c>
      <c r="H92" s="4">
        <f t="shared" si="2"/>
        <v>8.7695637119113587E-2</v>
      </c>
      <c r="I92" s="4">
        <f t="shared" si="3"/>
        <v>9.1203462603878117E-3</v>
      </c>
    </row>
    <row r="93" spans="1:9" s="1" customFormat="1" x14ac:dyDescent="0.35">
      <c r="A93" s="15" t="s">
        <v>703</v>
      </c>
      <c r="B93" s="1" t="s">
        <v>169</v>
      </c>
      <c r="C93" s="2" t="s">
        <v>170</v>
      </c>
      <c r="D93" s="2" t="s">
        <v>175</v>
      </c>
      <c r="E93" s="5">
        <v>360</v>
      </c>
      <c r="F93" s="14">
        <v>22</v>
      </c>
      <c r="G93" s="4" t="s">
        <v>162</v>
      </c>
      <c r="H93" s="4">
        <f t="shared" si="2"/>
        <v>6.0247933884297521E-2</v>
      </c>
      <c r="I93" s="4">
        <f t="shared" si="3"/>
        <v>6.265785123966942E-3</v>
      </c>
    </row>
    <row r="94" spans="1:9" s="1" customFormat="1" x14ac:dyDescent="0.35">
      <c r="A94" s="15" t="s">
        <v>703</v>
      </c>
      <c r="B94" s="1" t="s">
        <v>169</v>
      </c>
      <c r="C94" s="2" t="s">
        <v>170</v>
      </c>
      <c r="D94" s="2" t="s">
        <v>175</v>
      </c>
      <c r="E94" s="5">
        <v>390</v>
      </c>
      <c r="F94" s="14">
        <v>21</v>
      </c>
      <c r="G94" s="4" t="s">
        <v>162</v>
      </c>
      <c r="H94" s="4">
        <f t="shared" si="2"/>
        <v>8.406887755102041E-2</v>
      </c>
      <c r="I94" s="4">
        <f t="shared" si="3"/>
        <v>8.7431632653061225E-3</v>
      </c>
    </row>
    <row r="95" spans="1:9" s="1" customFormat="1" x14ac:dyDescent="0.35">
      <c r="A95" s="15" t="s">
        <v>703</v>
      </c>
      <c r="B95" s="1" t="s">
        <v>169</v>
      </c>
      <c r="C95" s="2" t="s">
        <v>170</v>
      </c>
      <c r="D95" s="2" t="s">
        <v>175</v>
      </c>
      <c r="E95" s="5">
        <v>330</v>
      </c>
      <c r="F95" s="14">
        <v>18</v>
      </c>
      <c r="G95" s="4" t="s">
        <v>162</v>
      </c>
      <c r="H95" s="4">
        <f t="shared" si="2"/>
        <v>6.9322916666666665E-2</v>
      </c>
      <c r="I95" s="4">
        <f t="shared" si="3"/>
        <v>7.2095833333333335E-3</v>
      </c>
    </row>
    <row r="96" spans="1:9" s="1" customFormat="1" x14ac:dyDescent="0.35">
      <c r="A96" s="15" t="s">
        <v>703</v>
      </c>
      <c r="B96" s="1" t="s">
        <v>169</v>
      </c>
      <c r="C96" s="2" t="s">
        <v>170</v>
      </c>
      <c r="D96" s="2" t="s">
        <v>175</v>
      </c>
      <c r="E96" s="5">
        <v>400</v>
      </c>
      <c r="F96" s="14">
        <v>23</v>
      </c>
      <c r="G96" s="4" t="s">
        <v>162</v>
      </c>
      <c r="H96" s="4">
        <f t="shared" si="2"/>
        <v>7.5614366729678639E-2</v>
      </c>
      <c r="I96" s="4">
        <f t="shared" si="3"/>
        <v>7.8638941398865778E-3</v>
      </c>
    </row>
    <row r="97" spans="1:9" s="1" customFormat="1" x14ac:dyDescent="0.35">
      <c r="A97" s="15" t="s">
        <v>703</v>
      </c>
      <c r="B97" s="1" t="s">
        <v>169</v>
      </c>
      <c r="C97" s="2" t="s">
        <v>170</v>
      </c>
      <c r="D97" s="2" t="s">
        <v>175</v>
      </c>
      <c r="E97" s="5">
        <v>340</v>
      </c>
      <c r="F97" s="14">
        <v>20</v>
      </c>
      <c r="G97" s="4" t="s">
        <v>162</v>
      </c>
      <c r="H97" s="4">
        <f t="shared" si="2"/>
        <v>6.1412500000000002E-2</v>
      </c>
      <c r="I97" s="4">
        <f t="shared" si="3"/>
        <v>6.3869000000000009E-3</v>
      </c>
    </row>
    <row r="98" spans="1:9" s="1" customFormat="1" x14ac:dyDescent="0.35">
      <c r="A98" s="15" t="s">
        <v>703</v>
      </c>
      <c r="B98" s="1" t="s">
        <v>169</v>
      </c>
      <c r="C98" s="2" t="s">
        <v>170</v>
      </c>
      <c r="D98" s="2" t="s">
        <v>934</v>
      </c>
      <c r="E98" s="5">
        <v>230</v>
      </c>
      <c r="F98" s="14">
        <v>19</v>
      </c>
      <c r="G98" s="4" t="s">
        <v>162</v>
      </c>
      <c r="H98" s="4">
        <f t="shared" si="2"/>
        <v>2.1064750692520774E-2</v>
      </c>
      <c r="I98" s="4">
        <f t="shared" si="3"/>
        <v>2.1907340720221605E-3</v>
      </c>
    </row>
    <row r="99" spans="1:9" s="1" customFormat="1" x14ac:dyDescent="0.35">
      <c r="A99" s="15" t="s">
        <v>703</v>
      </c>
      <c r="B99" s="1" t="s">
        <v>169</v>
      </c>
      <c r="C99" s="2" t="s">
        <v>170</v>
      </c>
      <c r="D99" s="2" t="s">
        <v>935</v>
      </c>
      <c r="E99" s="5">
        <v>240</v>
      </c>
      <c r="F99" s="14">
        <v>21</v>
      </c>
      <c r="G99" s="4" t="s">
        <v>162</v>
      </c>
      <c r="H99" s="4">
        <f t="shared" si="2"/>
        <v>1.9591836734693877E-2</v>
      </c>
      <c r="I99" s="4">
        <f t="shared" si="3"/>
        <v>2.0375510204081633E-3</v>
      </c>
    </row>
    <row r="100" spans="1:9" s="1" customFormat="1" x14ac:dyDescent="0.35">
      <c r="A100" s="15" t="s">
        <v>985</v>
      </c>
      <c r="B100" s="1" t="s">
        <v>169</v>
      </c>
      <c r="C100" s="2" t="s">
        <v>170</v>
      </c>
      <c r="D100" s="2" t="s">
        <v>176</v>
      </c>
      <c r="E100" s="5">
        <v>350</v>
      </c>
      <c r="F100" s="14">
        <v>23</v>
      </c>
      <c r="G100" s="4" t="s">
        <v>162</v>
      </c>
      <c r="H100" s="4">
        <f t="shared" si="2"/>
        <v>5.0655718336483933E-2</v>
      </c>
      <c r="I100" s="4">
        <f t="shared" si="3"/>
        <v>5.2681947069943297E-3</v>
      </c>
    </row>
    <row r="101" spans="1:9" s="1" customFormat="1" x14ac:dyDescent="0.35">
      <c r="A101" s="15" t="s">
        <v>984</v>
      </c>
      <c r="B101" s="1" t="s">
        <v>169</v>
      </c>
      <c r="C101" s="2" t="s">
        <v>170</v>
      </c>
      <c r="D101" s="2" t="s">
        <v>176</v>
      </c>
      <c r="E101" s="5">
        <v>324</v>
      </c>
      <c r="F101" s="14">
        <v>20.3</v>
      </c>
      <c r="G101" s="4" t="s">
        <v>162</v>
      </c>
      <c r="H101" s="4">
        <f t="shared" si="2"/>
        <v>5.158494503627848E-2</v>
      </c>
      <c r="I101" s="4">
        <f t="shared" si="3"/>
        <v>5.3648342837729615E-3</v>
      </c>
    </row>
    <row r="102" spans="1:9" s="1" customFormat="1" x14ac:dyDescent="0.35">
      <c r="A102" s="15" t="s">
        <v>984</v>
      </c>
      <c r="B102" s="1" t="s">
        <v>169</v>
      </c>
      <c r="C102" s="2" t="s">
        <v>170</v>
      </c>
      <c r="D102" s="2" t="s">
        <v>176</v>
      </c>
      <c r="E102" s="5">
        <v>325</v>
      </c>
      <c r="F102" s="14">
        <v>22.6</v>
      </c>
      <c r="G102" s="4" t="s">
        <v>162</v>
      </c>
      <c r="H102" s="4">
        <f t="shared" si="2"/>
        <v>4.2006183187798571E-2</v>
      </c>
      <c r="I102" s="4">
        <f t="shared" si="3"/>
        <v>4.3686430515310513E-3</v>
      </c>
    </row>
    <row r="103" spans="1:9" s="1" customFormat="1" x14ac:dyDescent="0.35">
      <c r="A103" s="15" t="s">
        <v>984</v>
      </c>
      <c r="B103" s="1" t="s">
        <v>169</v>
      </c>
      <c r="C103" s="2" t="s">
        <v>170</v>
      </c>
      <c r="D103" s="2" t="s">
        <v>176</v>
      </c>
      <c r="E103" s="5">
        <v>359</v>
      </c>
      <c r="F103" s="14">
        <v>25.7</v>
      </c>
      <c r="G103" s="4" t="s">
        <v>162</v>
      </c>
      <c r="H103" s="4">
        <f t="shared" si="2"/>
        <v>4.3782153212009262E-2</v>
      </c>
      <c r="I103" s="4">
        <f t="shared" si="3"/>
        <v>4.5533439340489637E-3</v>
      </c>
    </row>
    <row r="104" spans="1:9" s="1" customFormat="1" x14ac:dyDescent="0.35">
      <c r="A104" s="15" t="s">
        <v>703</v>
      </c>
      <c r="B104" s="1" t="s">
        <v>169</v>
      </c>
      <c r="C104" s="2" t="s">
        <v>170</v>
      </c>
      <c r="D104" s="2" t="s">
        <v>176</v>
      </c>
      <c r="E104" s="5">
        <v>380</v>
      </c>
      <c r="F104" s="14">
        <v>27</v>
      </c>
      <c r="G104" s="4" t="s">
        <v>162</v>
      </c>
      <c r="H104" s="4">
        <f t="shared" si="2"/>
        <v>4.7043895747599457E-2</v>
      </c>
      <c r="I104" s="4">
        <f t="shared" si="3"/>
        <v>4.8925651577503429E-3</v>
      </c>
    </row>
    <row r="105" spans="1:9" s="1" customFormat="1" x14ac:dyDescent="0.35">
      <c r="A105" s="15" t="s">
        <v>703</v>
      </c>
      <c r="B105" s="1" t="s">
        <v>169</v>
      </c>
      <c r="C105" s="2" t="s">
        <v>170</v>
      </c>
      <c r="D105" s="2" t="s">
        <v>176</v>
      </c>
      <c r="E105" s="5">
        <v>360</v>
      </c>
      <c r="F105" s="14">
        <v>24</v>
      </c>
      <c r="G105" s="4" t="s">
        <v>162</v>
      </c>
      <c r="H105" s="4">
        <f t="shared" si="2"/>
        <v>5.0625000000000003E-2</v>
      </c>
      <c r="I105" s="4">
        <f t="shared" si="3"/>
        <v>5.2649999999999997E-3</v>
      </c>
    </row>
    <row r="106" spans="1:9" s="1" customFormat="1" x14ac:dyDescent="0.35">
      <c r="A106" s="15" t="s">
        <v>703</v>
      </c>
      <c r="B106" s="1" t="s">
        <v>169</v>
      </c>
      <c r="C106" s="2" t="s">
        <v>170</v>
      </c>
      <c r="D106" s="2" t="s">
        <v>176</v>
      </c>
      <c r="E106" s="5">
        <v>280</v>
      </c>
      <c r="F106" s="14">
        <v>22</v>
      </c>
      <c r="G106" s="4" t="s">
        <v>162</v>
      </c>
      <c r="H106" s="4">
        <f t="shared" si="2"/>
        <v>2.8347107438016529E-2</v>
      </c>
      <c r="I106" s="4">
        <f t="shared" si="3"/>
        <v>2.9480991735537192E-3</v>
      </c>
    </row>
    <row r="107" spans="1:9" s="1" customFormat="1" x14ac:dyDescent="0.35">
      <c r="A107" s="15" t="s">
        <v>703</v>
      </c>
      <c r="B107" s="1" t="s">
        <v>169</v>
      </c>
      <c r="C107" s="2" t="s">
        <v>170</v>
      </c>
      <c r="D107" s="2" t="s">
        <v>936</v>
      </c>
      <c r="E107" s="5">
        <v>240</v>
      </c>
      <c r="F107" s="14">
        <v>24</v>
      </c>
      <c r="G107" s="4" t="s">
        <v>162</v>
      </c>
      <c r="H107" s="4">
        <f t="shared" si="2"/>
        <v>1.4999999999999999E-2</v>
      </c>
      <c r="I107" s="4">
        <f t="shared" si="3"/>
        <v>1.56E-3</v>
      </c>
    </row>
    <row r="108" spans="1:9" s="1" customFormat="1" x14ac:dyDescent="0.35">
      <c r="A108" s="15" t="s">
        <v>985</v>
      </c>
      <c r="B108" s="1" t="s">
        <v>169</v>
      </c>
      <c r="C108" s="2" t="s">
        <v>170</v>
      </c>
      <c r="D108" s="2" t="s">
        <v>177</v>
      </c>
      <c r="E108" s="5">
        <v>300</v>
      </c>
      <c r="F108" s="14">
        <v>23</v>
      </c>
      <c r="G108" s="4" t="s">
        <v>162</v>
      </c>
      <c r="H108" s="4">
        <f t="shared" si="2"/>
        <v>3.1899810964083175E-2</v>
      </c>
      <c r="I108" s="4">
        <f t="shared" si="3"/>
        <v>3.3175803402646508E-3</v>
      </c>
    </row>
    <row r="109" spans="1:9" s="1" customFormat="1" x14ac:dyDescent="0.35">
      <c r="A109" s="15" t="s">
        <v>703</v>
      </c>
      <c r="B109" s="1" t="s">
        <v>169</v>
      </c>
      <c r="C109" s="2" t="s">
        <v>170</v>
      </c>
      <c r="D109" s="2" t="s">
        <v>177</v>
      </c>
      <c r="E109" s="5">
        <v>290</v>
      </c>
      <c r="F109" s="14">
        <v>26</v>
      </c>
      <c r="G109" s="4" t="s">
        <v>162</v>
      </c>
      <c r="H109" s="4">
        <f t="shared" si="2"/>
        <v>2.254900147928994E-2</v>
      </c>
      <c r="I109" s="4">
        <f t="shared" si="3"/>
        <v>2.3450961538461538E-3</v>
      </c>
    </row>
    <row r="110" spans="1:9" s="1" customFormat="1" x14ac:dyDescent="0.35">
      <c r="A110" s="15" t="s">
        <v>985</v>
      </c>
      <c r="B110" s="1" t="s">
        <v>169</v>
      </c>
      <c r="C110" s="2" t="s">
        <v>170</v>
      </c>
      <c r="D110" s="2" t="s">
        <v>178</v>
      </c>
      <c r="E110" s="5">
        <v>350</v>
      </c>
      <c r="F110" s="14">
        <v>22</v>
      </c>
      <c r="G110" s="4" t="s">
        <v>162</v>
      </c>
      <c r="H110" s="4">
        <f t="shared" si="2"/>
        <v>5.5365444214876033E-2</v>
      </c>
      <c r="I110" s="4">
        <f t="shared" si="3"/>
        <v>5.7580061983471065E-3</v>
      </c>
    </row>
    <row r="111" spans="1:9" s="1" customFormat="1" x14ac:dyDescent="0.35">
      <c r="A111" s="15" t="s">
        <v>984</v>
      </c>
      <c r="B111" s="1" t="s">
        <v>169</v>
      </c>
      <c r="C111" s="2" t="s">
        <v>170</v>
      </c>
      <c r="D111" s="2" t="s">
        <v>178</v>
      </c>
      <c r="E111" s="5">
        <v>340</v>
      </c>
      <c r="F111" s="14">
        <v>24.7</v>
      </c>
      <c r="G111" s="4" t="s">
        <v>162</v>
      </c>
      <c r="H111" s="4">
        <f t="shared" si="2"/>
        <v>4.0264551131800233E-2</v>
      </c>
      <c r="I111" s="4">
        <f t="shared" si="3"/>
        <v>4.1875133177072237E-3</v>
      </c>
    </row>
    <row r="112" spans="1:9" s="1" customFormat="1" x14ac:dyDescent="0.35">
      <c r="A112" s="15" t="s">
        <v>984</v>
      </c>
      <c r="B112" s="1" t="s">
        <v>169</v>
      </c>
      <c r="C112" s="2" t="s">
        <v>170</v>
      </c>
      <c r="D112" s="2" t="s">
        <v>178</v>
      </c>
      <c r="E112" s="5">
        <v>325</v>
      </c>
      <c r="F112" s="14">
        <v>22.5</v>
      </c>
      <c r="G112" s="4" t="s">
        <v>162</v>
      </c>
      <c r="H112" s="4">
        <f t="shared" si="2"/>
        <v>4.2380401234567898E-2</v>
      </c>
      <c r="I112" s="4">
        <f t="shared" si="3"/>
        <v>4.4075617283950621E-3</v>
      </c>
    </row>
    <row r="113" spans="1:9" s="1" customFormat="1" x14ac:dyDescent="0.35">
      <c r="A113" s="15" t="s">
        <v>703</v>
      </c>
      <c r="B113" s="1" t="s">
        <v>169</v>
      </c>
      <c r="C113" s="2" t="s">
        <v>170</v>
      </c>
      <c r="D113" s="2" t="s">
        <v>178</v>
      </c>
      <c r="E113" s="5">
        <v>390</v>
      </c>
      <c r="F113" s="14">
        <v>24</v>
      </c>
      <c r="G113" s="4" t="s">
        <v>162</v>
      </c>
      <c r="H113" s="4">
        <f t="shared" si="2"/>
        <v>6.4365234374999997E-2</v>
      </c>
      <c r="I113" s="4">
        <f t="shared" si="3"/>
        <v>6.6939843749999998E-3</v>
      </c>
    </row>
    <row r="114" spans="1:9" s="1" customFormat="1" x14ac:dyDescent="0.35">
      <c r="A114" s="15" t="s">
        <v>703</v>
      </c>
      <c r="B114" s="1" t="s">
        <v>169</v>
      </c>
      <c r="C114" s="2" t="s">
        <v>170</v>
      </c>
      <c r="D114" s="2" t="s">
        <v>178</v>
      </c>
      <c r="E114" s="5">
        <v>370</v>
      </c>
      <c r="F114" s="14">
        <v>23</v>
      </c>
      <c r="G114" s="4" t="s">
        <v>162</v>
      </c>
      <c r="H114" s="4">
        <f t="shared" si="2"/>
        <v>5.9845226843100188E-2</v>
      </c>
      <c r="I114" s="4">
        <f t="shared" si="3"/>
        <v>6.2239035916824195E-3</v>
      </c>
    </row>
    <row r="115" spans="1:9" s="1" customFormat="1" x14ac:dyDescent="0.35">
      <c r="A115" s="15" t="s">
        <v>703</v>
      </c>
      <c r="B115" s="1" t="s">
        <v>169</v>
      </c>
      <c r="C115" s="2" t="s">
        <v>170</v>
      </c>
      <c r="D115" s="2" t="s">
        <v>937</v>
      </c>
      <c r="E115" s="5">
        <v>420</v>
      </c>
      <c r="F115" s="14">
        <v>26</v>
      </c>
      <c r="G115" s="4" t="s">
        <v>162</v>
      </c>
      <c r="H115" s="4">
        <f t="shared" si="2"/>
        <v>6.8498520710059171E-2</v>
      </c>
      <c r="I115" s="4">
        <f t="shared" si="3"/>
        <v>7.1238461538461533E-3</v>
      </c>
    </row>
    <row r="116" spans="1:9" s="1" customFormat="1" x14ac:dyDescent="0.35">
      <c r="A116" s="15" t="s">
        <v>703</v>
      </c>
      <c r="B116" s="1" t="s">
        <v>169</v>
      </c>
      <c r="C116" s="2" t="s">
        <v>170</v>
      </c>
      <c r="D116" s="2" t="s">
        <v>937</v>
      </c>
      <c r="E116" s="5">
        <v>440</v>
      </c>
      <c r="F116" s="14">
        <v>28</v>
      </c>
      <c r="G116" s="4" t="s">
        <v>162</v>
      </c>
      <c r="H116" s="4">
        <f t="shared" si="2"/>
        <v>6.7908163265306118E-2</v>
      </c>
      <c r="I116" s="4">
        <f t="shared" si="3"/>
        <v>7.0624489795918363E-3</v>
      </c>
    </row>
    <row r="117" spans="1:9" s="1" customFormat="1" x14ac:dyDescent="0.35">
      <c r="A117" s="15" t="s">
        <v>703</v>
      </c>
      <c r="B117" s="1" t="s">
        <v>169</v>
      </c>
      <c r="C117" s="2" t="s">
        <v>170</v>
      </c>
      <c r="D117" s="2" t="s">
        <v>937</v>
      </c>
      <c r="E117" s="5">
        <v>380</v>
      </c>
      <c r="F117" s="14">
        <v>24</v>
      </c>
      <c r="G117" s="4" t="s">
        <v>162</v>
      </c>
      <c r="H117" s="4">
        <f t="shared" si="2"/>
        <v>5.9539930555555558E-2</v>
      </c>
      <c r="I117" s="4">
        <f t="shared" si="3"/>
        <v>6.1921527777777782E-3</v>
      </c>
    </row>
    <row r="118" spans="1:9" s="1" customFormat="1" x14ac:dyDescent="0.35">
      <c r="A118" s="15" t="s">
        <v>703</v>
      </c>
      <c r="B118" s="1" t="s">
        <v>169</v>
      </c>
      <c r="C118" s="2" t="s">
        <v>170</v>
      </c>
      <c r="D118" s="2" t="s">
        <v>937</v>
      </c>
      <c r="E118" s="5">
        <v>500</v>
      </c>
      <c r="F118" s="14">
        <v>26</v>
      </c>
      <c r="G118" s="4" t="s">
        <v>162</v>
      </c>
      <c r="H118" s="4">
        <f t="shared" si="2"/>
        <v>0.11556952662721894</v>
      </c>
      <c r="I118" s="4">
        <f t="shared" si="3"/>
        <v>1.201923076923077E-2</v>
      </c>
    </row>
    <row r="119" spans="1:9" s="1" customFormat="1" x14ac:dyDescent="0.35">
      <c r="A119" s="15" t="s">
        <v>703</v>
      </c>
      <c r="B119" s="1" t="s">
        <v>169</v>
      </c>
      <c r="C119" s="2" t="s">
        <v>170</v>
      </c>
      <c r="D119" s="2" t="s">
        <v>574</v>
      </c>
      <c r="E119" s="5">
        <v>310</v>
      </c>
      <c r="F119" s="14">
        <v>21</v>
      </c>
      <c r="G119" s="4" t="s">
        <v>162</v>
      </c>
      <c r="H119" s="4">
        <f t="shared" si="2"/>
        <v>4.2220804988662132E-2</v>
      </c>
      <c r="I119" s="4">
        <f t="shared" si="3"/>
        <v>4.3909637188208617E-3</v>
      </c>
    </row>
    <row r="120" spans="1:9" s="1" customFormat="1" x14ac:dyDescent="0.35">
      <c r="A120" s="15" t="s">
        <v>984</v>
      </c>
      <c r="B120" s="1" t="s">
        <v>169</v>
      </c>
      <c r="C120" s="2" t="s">
        <v>170</v>
      </c>
      <c r="D120" s="2" t="s">
        <v>375</v>
      </c>
      <c r="E120" s="5">
        <v>323</v>
      </c>
      <c r="F120" s="14">
        <v>22.2</v>
      </c>
      <c r="G120" s="4" t="s">
        <v>162</v>
      </c>
      <c r="H120" s="4">
        <f t="shared" si="2"/>
        <v>4.2734796029137254E-2</v>
      </c>
      <c r="I120" s="4">
        <f t="shared" si="3"/>
        <v>4.4444187870302729E-3</v>
      </c>
    </row>
    <row r="121" spans="1:9" s="1" customFormat="1" x14ac:dyDescent="0.35">
      <c r="A121" s="15" t="s">
        <v>703</v>
      </c>
      <c r="B121" s="1" t="s">
        <v>169</v>
      </c>
      <c r="C121" s="2" t="s">
        <v>170</v>
      </c>
      <c r="D121" s="2" t="s">
        <v>375</v>
      </c>
      <c r="E121" s="5">
        <v>290</v>
      </c>
      <c r="F121" s="14">
        <v>22</v>
      </c>
      <c r="G121" s="4" t="s">
        <v>162</v>
      </c>
      <c r="H121" s="4">
        <f t="shared" si="2"/>
        <v>3.149405991735537E-2</v>
      </c>
      <c r="I121" s="4">
        <f t="shared" si="3"/>
        <v>3.2753822314049584E-3</v>
      </c>
    </row>
    <row r="122" spans="1:9" s="1" customFormat="1" x14ac:dyDescent="0.35">
      <c r="A122" s="15" t="s">
        <v>985</v>
      </c>
      <c r="B122" s="1" t="s">
        <v>169</v>
      </c>
      <c r="C122" s="2" t="s">
        <v>170</v>
      </c>
      <c r="D122" s="2" t="s">
        <v>179</v>
      </c>
      <c r="E122" s="5">
        <v>270</v>
      </c>
      <c r="F122" s="14">
        <v>19</v>
      </c>
      <c r="G122" s="4" t="s">
        <v>162</v>
      </c>
      <c r="H122" s="4">
        <f t="shared" si="2"/>
        <v>3.4077216066481994E-2</v>
      </c>
      <c r="I122" s="4">
        <f t="shared" si="3"/>
        <v>3.5440304709141277E-3</v>
      </c>
    </row>
    <row r="123" spans="1:9" s="1" customFormat="1" x14ac:dyDescent="0.35">
      <c r="A123" s="15" t="s">
        <v>984</v>
      </c>
      <c r="B123" s="1" t="s">
        <v>169</v>
      </c>
      <c r="C123" s="2" t="s">
        <v>170</v>
      </c>
      <c r="D123" s="2" t="s">
        <v>179</v>
      </c>
      <c r="E123" s="5">
        <v>314</v>
      </c>
      <c r="F123" s="14">
        <v>22.2</v>
      </c>
      <c r="G123" s="4" t="s">
        <v>162</v>
      </c>
      <c r="H123" s="4">
        <f t="shared" si="2"/>
        <v>3.9261149663176696E-2</v>
      </c>
      <c r="I123" s="4">
        <f t="shared" si="3"/>
        <v>4.0831595649703754E-3</v>
      </c>
    </row>
    <row r="124" spans="1:9" s="1" customFormat="1" x14ac:dyDescent="0.35">
      <c r="A124" s="15" t="s">
        <v>703</v>
      </c>
      <c r="B124" s="1" t="s">
        <v>169</v>
      </c>
      <c r="C124" s="2" t="s">
        <v>180</v>
      </c>
      <c r="D124" s="2" t="s">
        <v>181</v>
      </c>
      <c r="E124" s="5">
        <v>252</v>
      </c>
      <c r="F124" s="14">
        <v>1.5</v>
      </c>
      <c r="G124" s="4" t="s">
        <v>162</v>
      </c>
      <c r="H124" s="4">
        <f t="shared" si="2"/>
        <v>4.4452800000000003</v>
      </c>
      <c r="I124" s="4">
        <f t="shared" si="3"/>
        <v>0.46230911999999996</v>
      </c>
    </row>
    <row r="125" spans="1:9" s="1" customFormat="1" x14ac:dyDescent="0.35">
      <c r="A125" s="15" t="s">
        <v>703</v>
      </c>
      <c r="B125" s="1" t="s">
        <v>169</v>
      </c>
      <c r="C125" s="2" t="s">
        <v>180</v>
      </c>
      <c r="D125" s="2" t="s">
        <v>181</v>
      </c>
      <c r="E125" s="5">
        <v>260</v>
      </c>
      <c r="F125" s="14">
        <v>1.8</v>
      </c>
      <c r="G125" s="4" t="s">
        <v>162</v>
      </c>
      <c r="H125" s="4">
        <f t="shared" si="2"/>
        <v>3.3904320987654319</v>
      </c>
      <c r="I125" s="4">
        <f t="shared" si="3"/>
        <v>0.35260493827160494</v>
      </c>
    </row>
    <row r="126" spans="1:9" s="1" customFormat="1" x14ac:dyDescent="0.35">
      <c r="A126" s="15" t="s">
        <v>703</v>
      </c>
      <c r="B126" s="1" t="s">
        <v>169</v>
      </c>
      <c r="C126" s="2" t="s">
        <v>180</v>
      </c>
      <c r="D126" s="2" t="s">
        <v>181</v>
      </c>
      <c r="E126" s="5">
        <v>235</v>
      </c>
      <c r="F126" s="14">
        <v>1.4</v>
      </c>
      <c r="G126" s="4" t="s">
        <v>162</v>
      </c>
      <c r="H126" s="4">
        <f t="shared" si="2"/>
        <v>4.1383529974489797</v>
      </c>
      <c r="I126" s="4">
        <f t="shared" si="3"/>
        <v>0.43038871173469395</v>
      </c>
    </row>
    <row r="127" spans="1:9" s="1" customFormat="1" x14ac:dyDescent="0.35">
      <c r="A127" s="15" t="s">
        <v>703</v>
      </c>
      <c r="B127" s="1" t="s">
        <v>169</v>
      </c>
      <c r="C127" s="2" t="s">
        <v>180</v>
      </c>
      <c r="D127" s="2" t="s">
        <v>769</v>
      </c>
      <c r="E127" s="5">
        <v>450</v>
      </c>
      <c r="F127" s="14">
        <v>1.3</v>
      </c>
      <c r="G127" s="4" t="s">
        <v>162</v>
      </c>
      <c r="H127" s="4">
        <f t="shared" si="2"/>
        <v>33.700073964497037</v>
      </c>
      <c r="I127" s="4">
        <f t="shared" si="3"/>
        <v>3.5048076923076921</v>
      </c>
    </row>
    <row r="128" spans="1:9" s="1" customFormat="1" x14ac:dyDescent="0.35">
      <c r="A128" s="15" t="s">
        <v>703</v>
      </c>
      <c r="B128" s="1" t="s">
        <v>169</v>
      </c>
      <c r="C128" s="2" t="s">
        <v>180</v>
      </c>
      <c r="D128" s="2" t="s">
        <v>938</v>
      </c>
      <c r="E128" s="5">
        <v>240</v>
      </c>
      <c r="F128" s="14">
        <v>1.3</v>
      </c>
      <c r="G128" s="4" t="s">
        <v>162</v>
      </c>
      <c r="H128" s="4">
        <f t="shared" si="2"/>
        <v>5.112426035502958</v>
      </c>
      <c r="I128" s="4">
        <f t="shared" si="3"/>
        <v>0.53169230769230769</v>
      </c>
    </row>
    <row r="129" spans="1:9" s="1" customFormat="1" x14ac:dyDescent="0.35">
      <c r="A129" s="15" t="s">
        <v>984</v>
      </c>
      <c r="B129" s="1" t="s">
        <v>169</v>
      </c>
      <c r="C129" s="2" t="s">
        <v>376</v>
      </c>
      <c r="D129" s="2" t="s">
        <v>117</v>
      </c>
      <c r="E129" s="5">
        <v>435</v>
      </c>
      <c r="F129" s="14">
        <v>11.1</v>
      </c>
      <c r="G129" s="4" t="s">
        <v>162</v>
      </c>
      <c r="H129" s="4">
        <f t="shared" si="2"/>
        <v>0.41754359934258589</v>
      </c>
      <c r="I129" s="4">
        <f t="shared" si="3"/>
        <v>4.3424534331628926E-2</v>
      </c>
    </row>
    <row r="130" spans="1:9" s="1" customFormat="1" x14ac:dyDescent="0.35">
      <c r="A130" s="15" t="s">
        <v>703</v>
      </c>
      <c r="B130" s="1" t="s">
        <v>169</v>
      </c>
      <c r="C130" s="2" t="s">
        <v>376</v>
      </c>
      <c r="D130" s="2" t="s">
        <v>117</v>
      </c>
      <c r="E130" s="5">
        <v>493</v>
      </c>
      <c r="F130" s="14">
        <v>15.1</v>
      </c>
      <c r="G130" s="4" t="s">
        <v>162</v>
      </c>
      <c r="H130" s="4">
        <f t="shared" ref="H130:H193" si="4">(E130^3/F130^2)/(1.6*10^6)</f>
        <v>0.3284481958028157</v>
      </c>
      <c r="I130" s="4">
        <f t="shared" ref="I130:I193" si="5">(0.104*E130^3/F130^2)/(1.6*10^6)</f>
        <v>3.4158612363492831E-2</v>
      </c>
    </row>
    <row r="131" spans="1:9" s="1" customFormat="1" x14ac:dyDescent="0.35">
      <c r="A131" s="15" t="s">
        <v>703</v>
      </c>
      <c r="B131" s="1" t="s">
        <v>169</v>
      </c>
      <c r="C131" s="2" t="s">
        <v>376</v>
      </c>
      <c r="D131" s="2" t="s">
        <v>939</v>
      </c>
      <c r="E131" s="5">
        <v>461</v>
      </c>
      <c r="F131" s="14">
        <v>13</v>
      </c>
      <c r="G131" s="4" t="s">
        <v>162</v>
      </c>
      <c r="H131" s="4">
        <f t="shared" si="4"/>
        <v>0.36232315458579883</v>
      </c>
      <c r="I131" s="4">
        <f t="shared" si="5"/>
        <v>3.7681608076923077E-2</v>
      </c>
    </row>
    <row r="132" spans="1:9" s="1" customFormat="1" x14ac:dyDescent="0.35">
      <c r="A132" s="15" t="s">
        <v>703</v>
      </c>
      <c r="B132" s="1" t="s">
        <v>169</v>
      </c>
      <c r="C132" s="2" t="s">
        <v>376</v>
      </c>
      <c r="D132" s="2" t="s">
        <v>917</v>
      </c>
      <c r="E132" s="5">
        <v>267</v>
      </c>
      <c r="F132" s="14">
        <v>16.600000000000001</v>
      </c>
      <c r="G132" s="4" t="s">
        <v>162</v>
      </c>
      <c r="H132" s="4">
        <f t="shared" si="4"/>
        <v>4.3171548392364631E-2</v>
      </c>
      <c r="I132" s="4">
        <f t="shared" si="5"/>
        <v>4.4898410328059217E-3</v>
      </c>
    </row>
    <row r="133" spans="1:9" s="1" customFormat="1" x14ac:dyDescent="0.35">
      <c r="A133" s="15" t="s">
        <v>703</v>
      </c>
      <c r="B133" s="1" t="s">
        <v>169</v>
      </c>
      <c r="C133" s="2" t="s">
        <v>376</v>
      </c>
      <c r="D133" s="2" t="s">
        <v>940</v>
      </c>
      <c r="E133" s="5">
        <v>513</v>
      </c>
      <c r="F133" s="14">
        <v>9.9</v>
      </c>
      <c r="G133" s="4" t="s">
        <v>162</v>
      </c>
      <c r="H133" s="4">
        <f t="shared" si="4"/>
        <v>0.86091787190082647</v>
      </c>
      <c r="I133" s="4">
        <f t="shared" si="5"/>
        <v>8.9535458677685947E-2</v>
      </c>
    </row>
    <row r="134" spans="1:9" s="1" customFormat="1" x14ac:dyDescent="0.35">
      <c r="A134" s="15" t="s">
        <v>984</v>
      </c>
      <c r="B134" s="1" t="s">
        <v>169</v>
      </c>
      <c r="C134" s="2" t="s">
        <v>377</v>
      </c>
      <c r="D134" s="2" t="s">
        <v>378</v>
      </c>
      <c r="E134" s="5">
        <v>287</v>
      </c>
      <c r="F134" s="14">
        <v>4.8</v>
      </c>
      <c r="G134" s="4" t="s">
        <v>162</v>
      </c>
      <c r="H134" s="4">
        <f t="shared" si="4"/>
        <v>0.64127341037326391</v>
      </c>
      <c r="I134" s="4">
        <f t="shared" si="5"/>
        <v>6.669243467881944E-2</v>
      </c>
    </row>
    <row r="135" spans="1:9" s="1" customFormat="1" x14ac:dyDescent="0.35">
      <c r="A135" s="15" t="s">
        <v>984</v>
      </c>
      <c r="B135" s="1" t="s">
        <v>169</v>
      </c>
      <c r="C135" s="2" t="s">
        <v>377</v>
      </c>
      <c r="D135" s="2" t="s">
        <v>379</v>
      </c>
      <c r="E135" s="5">
        <v>366</v>
      </c>
      <c r="F135" s="14">
        <v>5.5</v>
      </c>
      <c r="G135" s="4" t="s">
        <v>162</v>
      </c>
      <c r="H135" s="4">
        <f t="shared" si="4"/>
        <v>1.0129730578512397</v>
      </c>
      <c r="I135" s="4">
        <f t="shared" si="5"/>
        <v>0.10534919801652892</v>
      </c>
    </row>
    <row r="136" spans="1:9" s="1" customFormat="1" x14ac:dyDescent="0.35">
      <c r="A136" s="15" t="s">
        <v>984</v>
      </c>
      <c r="B136" s="1" t="s">
        <v>169</v>
      </c>
      <c r="C136" s="2" t="s">
        <v>377</v>
      </c>
      <c r="D136" s="2" t="s">
        <v>379</v>
      </c>
      <c r="E136" s="5">
        <v>274</v>
      </c>
      <c r="F136" s="14">
        <v>3.8</v>
      </c>
      <c r="G136" s="4" t="s">
        <v>162</v>
      </c>
      <c r="H136" s="4">
        <f t="shared" si="4"/>
        <v>0.89035768698060946</v>
      </c>
      <c r="I136" s="4">
        <f t="shared" si="5"/>
        <v>9.2597199445983394E-2</v>
      </c>
    </row>
    <row r="137" spans="1:9" s="1" customFormat="1" x14ac:dyDescent="0.35">
      <c r="A137" s="15" t="s">
        <v>984</v>
      </c>
      <c r="B137" s="1" t="s">
        <v>169</v>
      </c>
      <c r="C137" s="2" t="s">
        <v>377</v>
      </c>
      <c r="D137" s="2" t="s">
        <v>379</v>
      </c>
      <c r="E137" s="5">
        <v>277</v>
      </c>
      <c r="F137" s="14">
        <v>5.6</v>
      </c>
      <c r="G137" s="4" t="s">
        <v>162</v>
      </c>
      <c r="H137" s="4">
        <f t="shared" si="4"/>
        <v>0.42358763153698986</v>
      </c>
      <c r="I137" s="4">
        <f t="shared" si="5"/>
        <v>4.4053113679846947E-2</v>
      </c>
    </row>
    <row r="138" spans="1:9" s="1" customFormat="1" x14ac:dyDescent="0.35">
      <c r="A138" s="15" t="s">
        <v>985</v>
      </c>
      <c r="B138" s="1" t="s">
        <v>169</v>
      </c>
      <c r="C138" s="2" t="s">
        <v>170</v>
      </c>
      <c r="D138" s="2" t="s">
        <v>173</v>
      </c>
      <c r="E138" s="5">
        <v>330</v>
      </c>
      <c r="F138" s="14">
        <v>23</v>
      </c>
      <c r="G138" s="4" t="s">
        <v>174</v>
      </c>
      <c r="H138" s="4">
        <f t="shared" si="4"/>
        <v>4.2458648393194708E-2</v>
      </c>
      <c r="I138" s="4">
        <f t="shared" si="5"/>
        <v>4.4156994328922493E-3</v>
      </c>
    </row>
    <row r="139" spans="1:9" s="1" customFormat="1" x14ac:dyDescent="0.35">
      <c r="A139" s="15" t="s">
        <v>984</v>
      </c>
      <c r="B139" s="1" t="s">
        <v>169</v>
      </c>
      <c r="C139" s="2" t="s">
        <v>377</v>
      </c>
      <c r="D139" s="2" t="s">
        <v>379</v>
      </c>
      <c r="E139" s="5">
        <v>274</v>
      </c>
      <c r="F139" s="14">
        <v>16.7</v>
      </c>
      <c r="G139" s="4" t="s">
        <v>380</v>
      </c>
      <c r="H139" s="4">
        <f t="shared" si="4"/>
        <v>4.6099770518842557E-2</v>
      </c>
      <c r="I139" s="4">
        <f t="shared" si="5"/>
        <v>4.7943761339596259E-3</v>
      </c>
    </row>
    <row r="140" spans="1:9" s="1" customFormat="1" x14ac:dyDescent="0.35">
      <c r="A140" s="15" t="s">
        <v>703</v>
      </c>
      <c r="B140" s="1" t="s">
        <v>169</v>
      </c>
      <c r="C140" s="2" t="s">
        <v>909</v>
      </c>
      <c r="D140" s="2" t="s">
        <v>202</v>
      </c>
      <c r="E140" s="5">
        <v>410</v>
      </c>
      <c r="F140" s="14">
        <v>30.7</v>
      </c>
      <c r="G140" s="4" t="s">
        <v>137</v>
      </c>
      <c r="H140" s="4">
        <f t="shared" si="4"/>
        <v>4.5704065825632106E-2</v>
      </c>
      <c r="I140" s="4">
        <f t="shared" si="5"/>
        <v>4.7532228458657382E-3</v>
      </c>
    </row>
    <row r="141" spans="1:9" s="1" customFormat="1" x14ac:dyDescent="0.35">
      <c r="A141" s="15" t="s">
        <v>703</v>
      </c>
      <c r="B141" s="1" t="s">
        <v>169</v>
      </c>
      <c r="C141" s="2" t="s">
        <v>909</v>
      </c>
      <c r="D141" s="2" t="s">
        <v>910</v>
      </c>
      <c r="E141" s="5">
        <v>447</v>
      </c>
      <c r="F141" s="14">
        <v>27</v>
      </c>
      <c r="G141" s="4" t="s">
        <v>137</v>
      </c>
      <c r="H141" s="4">
        <f t="shared" si="4"/>
        <v>7.6572893518518523E-2</v>
      </c>
      <c r="I141" s="4">
        <f t="shared" si="5"/>
        <v>7.9635809259259258E-3</v>
      </c>
    </row>
    <row r="142" spans="1:9" s="1" customFormat="1" x14ac:dyDescent="0.35">
      <c r="A142" s="15" t="s">
        <v>703</v>
      </c>
      <c r="B142" s="1" t="s">
        <v>169</v>
      </c>
      <c r="C142" s="2" t="s">
        <v>909</v>
      </c>
      <c r="D142" s="2" t="s">
        <v>911</v>
      </c>
      <c r="E142" s="5">
        <v>389</v>
      </c>
      <c r="F142" s="14">
        <v>28.1</v>
      </c>
      <c r="G142" s="4" t="s">
        <v>137</v>
      </c>
      <c r="H142" s="4">
        <f t="shared" si="4"/>
        <v>4.6592517983561503E-2</v>
      </c>
      <c r="I142" s="4">
        <f t="shared" si="5"/>
        <v>4.8456218702903958E-3</v>
      </c>
    </row>
    <row r="143" spans="1:9" s="1" customFormat="1" x14ac:dyDescent="0.35">
      <c r="A143" s="15" t="s">
        <v>703</v>
      </c>
      <c r="B143" s="1" t="s">
        <v>169</v>
      </c>
      <c r="C143" s="2" t="s">
        <v>909</v>
      </c>
      <c r="D143" s="2" t="s">
        <v>911</v>
      </c>
      <c r="E143" s="5">
        <v>397</v>
      </c>
      <c r="F143" s="14">
        <v>27.8</v>
      </c>
      <c r="G143" s="4" t="s">
        <v>137</v>
      </c>
      <c r="H143" s="4">
        <f t="shared" si="4"/>
        <v>5.0601331614564461E-2</v>
      </c>
      <c r="I143" s="4">
        <f t="shared" si="5"/>
        <v>5.2625384879147041E-3</v>
      </c>
    </row>
    <row r="144" spans="1:9" s="1" customFormat="1" x14ac:dyDescent="0.35">
      <c r="A144" s="15" t="s">
        <v>703</v>
      </c>
      <c r="B144" s="1" t="s">
        <v>169</v>
      </c>
      <c r="C144" s="2" t="s">
        <v>909</v>
      </c>
      <c r="D144" s="2" t="s">
        <v>911</v>
      </c>
      <c r="E144" s="5">
        <v>375</v>
      </c>
      <c r="F144" s="14">
        <v>26.4</v>
      </c>
      <c r="G144" s="4" t="s">
        <v>137</v>
      </c>
      <c r="H144" s="4">
        <f t="shared" si="4"/>
        <v>4.7289635524276862E-2</v>
      </c>
      <c r="I144" s="4">
        <f t="shared" si="5"/>
        <v>4.9181220945247938E-3</v>
      </c>
    </row>
    <row r="145" spans="1:9" s="1" customFormat="1" x14ac:dyDescent="0.35">
      <c r="A145" s="15" t="s">
        <v>703</v>
      </c>
      <c r="B145" s="1" t="s">
        <v>169</v>
      </c>
      <c r="C145" s="2" t="s">
        <v>909</v>
      </c>
      <c r="D145" s="2" t="s">
        <v>235</v>
      </c>
      <c r="E145" s="5">
        <v>471</v>
      </c>
      <c r="F145" s="14">
        <v>30.4</v>
      </c>
      <c r="G145" s="4" t="s">
        <v>137</v>
      </c>
      <c r="H145" s="4">
        <f t="shared" si="4"/>
        <v>7.0663569484721259E-2</v>
      </c>
      <c r="I145" s="4">
        <f t="shared" si="5"/>
        <v>7.3490112264110114E-3</v>
      </c>
    </row>
    <row r="146" spans="1:9" s="1" customFormat="1" x14ac:dyDescent="0.35">
      <c r="A146" s="15" t="s">
        <v>703</v>
      </c>
      <c r="B146" s="1" t="s">
        <v>169</v>
      </c>
      <c r="C146" s="2" t="s">
        <v>170</v>
      </c>
      <c r="D146" s="2" t="s">
        <v>913</v>
      </c>
      <c r="E146" s="5">
        <v>210</v>
      </c>
      <c r="F146" s="14">
        <v>22.2</v>
      </c>
      <c r="G146" s="4" t="s">
        <v>137</v>
      </c>
      <c r="H146" s="4">
        <f t="shared" si="4"/>
        <v>1.1744430241051864E-2</v>
      </c>
      <c r="I146" s="4">
        <f t="shared" si="5"/>
        <v>1.2214207450693937E-3</v>
      </c>
    </row>
    <row r="147" spans="1:9" s="1" customFormat="1" x14ac:dyDescent="0.35">
      <c r="A147" s="15" t="s">
        <v>703</v>
      </c>
      <c r="B147" s="1" t="s">
        <v>169</v>
      </c>
      <c r="C147" s="2" t="s">
        <v>170</v>
      </c>
      <c r="D147" s="2" t="s">
        <v>918</v>
      </c>
      <c r="E147" s="5">
        <v>230</v>
      </c>
      <c r="F147" s="14">
        <v>20</v>
      </c>
      <c r="G147" s="4" t="s">
        <v>137</v>
      </c>
      <c r="H147" s="4">
        <f t="shared" si="4"/>
        <v>1.9010937499999998E-2</v>
      </c>
      <c r="I147" s="4">
        <f t="shared" si="5"/>
        <v>1.9771375000000001E-3</v>
      </c>
    </row>
    <row r="148" spans="1:9" s="1" customFormat="1" x14ac:dyDescent="0.35">
      <c r="A148" s="15" t="s">
        <v>703</v>
      </c>
      <c r="B148" s="1" t="s">
        <v>169</v>
      </c>
      <c r="C148" s="2" t="s">
        <v>170</v>
      </c>
      <c r="D148" s="2" t="s">
        <v>919</v>
      </c>
      <c r="E148" s="5">
        <v>250</v>
      </c>
      <c r="F148" s="14">
        <v>22.2</v>
      </c>
      <c r="G148" s="4" t="s">
        <v>137</v>
      </c>
      <c r="H148" s="4">
        <f t="shared" si="4"/>
        <v>1.9815000811622435E-2</v>
      </c>
      <c r="I148" s="4">
        <f t="shared" si="5"/>
        <v>2.0607600844087331E-3</v>
      </c>
    </row>
    <row r="149" spans="1:9" s="1" customFormat="1" x14ac:dyDescent="0.35">
      <c r="A149" s="15" t="s">
        <v>703</v>
      </c>
      <c r="B149" s="1" t="s">
        <v>169</v>
      </c>
      <c r="C149" s="2" t="s">
        <v>170</v>
      </c>
      <c r="D149" s="2" t="s">
        <v>922</v>
      </c>
      <c r="E149" s="5">
        <v>210</v>
      </c>
      <c r="F149" s="14">
        <v>17.2</v>
      </c>
      <c r="G149" s="4" t="s">
        <v>137</v>
      </c>
      <c r="H149" s="4">
        <f t="shared" si="4"/>
        <v>1.9565052055164955E-2</v>
      </c>
      <c r="I149" s="4">
        <f t="shared" si="5"/>
        <v>2.0347654137371557E-3</v>
      </c>
    </row>
    <row r="150" spans="1:9" s="1" customFormat="1" x14ac:dyDescent="0.35">
      <c r="A150" s="15" t="s">
        <v>703</v>
      </c>
      <c r="B150" s="1" t="s">
        <v>169</v>
      </c>
      <c r="C150" s="2" t="s">
        <v>170</v>
      </c>
      <c r="D150" s="2" t="s">
        <v>930</v>
      </c>
      <c r="E150" s="5">
        <v>250</v>
      </c>
      <c r="F150" s="14">
        <v>18.600000000000001</v>
      </c>
      <c r="G150" s="4" t="s">
        <v>137</v>
      </c>
      <c r="H150" s="4">
        <f t="shared" si="4"/>
        <v>2.8227613018846104E-2</v>
      </c>
      <c r="I150" s="4">
        <f t="shared" si="5"/>
        <v>2.9356717539599951E-3</v>
      </c>
    </row>
    <row r="151" spans="1:9" s="1" customFormat="1" x14ac:dyDescent="0.35">
      <c r="A151" s="15" t="s">
        <v>703</v>
      </c>
      <c r="B151" s="1" t="s">
        <v>169</v>
      </c>
      <c r="C151" s="2" t="s">
        <v>170</v>
      </c>
      <c r="D151" s="2" t="s">
        <v>373</v>
      </c>
      <c r="E151" s="5">
        <v>220</v>
      </c>
      <c r="F151" s="14">
        <v>22.6</v>
      </c>
      <c r="G151" s="4" t="s">
        <v>137</v>
      </c>
      <c r="H151" s="4">
        <f t="shared" si="4"/>
        <v>1.3029602944631529E-2</v>
      </c>
      <c r="I151" s="4">
        <f t="shared" si="5"/>
        <v>1.3550787062416791E-3</v>
      </c>
    </row>
    <row r="152" spans="1:9" s="1" customFormat="1" x14ac:dyDescent="0.35">
      <c r="A152" s="15" t="s">
        <v>985</v>
      </c>
      <c r="B152" s="1" t="s">
        <v>169</v>
      </c>
      <c r="C152" s="2" t="s">
        <v>180</v>
      </c>
      <c r="D152" s="2" t="s">
        <v>181</v>
      </c>
      <c r="E152" s="5">
        <v>520</v>
      </c>
      <c r="F152" s="14">
        <v>33</v>
      </c>
      <c r="G152" s="4" t="s">
        <v>137</v>
      </c>
      <c r="H152" s="4">
        <f t="shared" si="4"/>
        <v>8.0697887970615251E-2</v>
      </c>
      <c r="I152" s="4">
        <f t="shared" si="5"/>
        <v>8.392580348943985E-3</v>
      </c>
    </row>
    <row r="153" spans="1:9" s="1" customFormat="1" x14ac:dyDescent="0.35">
      <c r="A153" s="15" t="s">
        <v>703</v>
      </c>
      <c r="B153" s="1" t="s">
        <v>169</v>
      </c>
      <c r="C153" s="2" t="s">
        <v>180</v>
      </c>
      <c r="D153" s="2" t="s">
        <v>181</v>
      </c>
      <c r="E153" s="5">
        <v>530</v>
      </c>
      <c r="F153" s="14">
        <v>31</v>
      </c>
      <c r="G153" s="4" t="s">
        <v>137</v>
      </c>
      <c r="H153" s="4">
        <f t="shared" si="4"/>
        <v>9.6824271592091574E-2</v>
      </c>
      <c r="I153" s="4">
        <f t="shared" si="5"/>
        <v>1.0069724245577524E-2</v>
      </c>
    </row>
    <row r="154" spans="1:9" s="1" customFormat="1" x14ac:dyDescent="0.35">
      <c r="A154" s="15" t="s">
        <v>703</v>
      </c>
      <c r="B154" s="1" t="s">
        <v>169</v>
      </c>
      <c r="C154" s="2" t="s">
        <v>180</v>
      </c>
      <c r="D154" s="2" t="s">
        <v>181</v>
      </c>
      <c r="E154" s="5">
        <v>567</v>
      </c>
      <c r="F154" s="14">
        <v>35</v>
      </c>
      <c r="G154" s="4" t="s">
        <v>137</v>
      </c>
      <c r="H154" s="4">
        <f t="shared" si="4"/>
        <v>9.3002175000000006E-2</v>
      </c>
      <c r="I154" s="4">
        <f t="shared" si="5"/>
        <v>9.6722261999999982E-3</v>
      </c>
    </row>
    <row r="155" spans="1:9" s="1" customFormat="1" x14ac:dyDescent="0.35">
      <c r="A155" s="15" t="s">
        <v>703</v>
      </c>
      <c r="B155" s="1" t="s">
        <v>169</v>
      </c>
      <c r="C155" s="2" t="s">
        <v>180</v>
      </c>
      <c r="D155" s="2" t="s">
        <v>181</v>
      </c>
      <c r="E155" s="5">
        <v>488</v>
      </c>
      <c r="F155" s="14">
        <v>30</v>
      </c>
      <c r="G155" s="4" t="s">
        <v>137</v>
      </c>
      <c r="H155" s="4">
        <f t="shared" si="4"/>
        <v>8.0704355555555551E-2</v>
      </c>
      <c r="I155" s="4">
        <f t="shared" si="5"/>
        <v>8.3932529777777775E-3</v>
      </c>
    </row>
    <row r="156" spans="1:9" s="1" customFormat="1" x14ac:dyDescent="0.35">
      <c r="A156" s="15" t="s">
        <v>703</v>
      </c>
      <c r="B156" s="1" t="s">
        <v>169</v>
      </c>
      <c r="C156" s="2" t="s">
        <v>180</v>
      </c>
      <c r="D156" s="2" t="s">
        <v>769</v>
      </c>
      <c r="E156" s="5">
        <v>529</v>
      </c>
      <c r="F156" s="14">
        <v>29.4</v>
      </c>
      <c r="G156" s="4" t="s">
        <v>137</v>
      </c>
      <c r="H156" s="4">
        <f t="shared" si="4"/>
        <v>0.10704154591258273</v>
      </c>
      <c r="I156" s="4">
        <f t="shared" si="5"/>
        <v>1.1132320774908604E-2</v>
      </c>
    </row>
    <row r="157" spans="1:9" s="1" customFormat="1" x14ac:dyDescent="0.35">
      <c r="A157" s="15" t="s">
        <v>703</v>
      </c>
      <c r="B157" s="1" t="s">
        <v>169</v>
      </c>
      <c r="C157" s="2" t="s">
        <v>180</v>
      </c>
      <c r="D157" s="2" t="s">
        <v>938</v>
      </c>
      <c r="E157" s="5">
        <v>510</v>
      </c>
      <c r="F157" s="14">
        <v>35</v>
      </c>
      <c r="G157" s="4" t="s">
        <v>137</v>
      </c>
      <c r="H157" s="4">
        <f t="shared" si="4"/>
        <v>6.7679081632653057E-2</v>
      </c>
      <c r="I157" s="4">
        <f t="shared" si="5"/>
        <v>7.0386244897959185E-3</v>
      </c>
    </row>
    <row r="158" spans="1:9" s="1" customFormat="1" x14ac:dyDescent="0.35">
      <c r="A158" s="15" t="s">
        <v>703</v>
      </c>
      <c r="B158" s="1" t="s">
        <v>169</v>
      </c>
      <c r="C158" s="2" t="s">
        <v>376</v>
      </c>
      <c r="D158" s="2" t="s">
        <v>117</v>
      </c>
      <c r="E158" s="5">
        <v>420</v>
      </c>
      <c r="F158" s="14">
        <v>21.6</v>
      </c>
      <c r="G158" s="4" t="s">
        <v>137</v>
      </c>
      <c r="H158" s="4">
        <f t="shared" si="4"/>
        <v>9.9247685185185161E-2</v>
      </c>
      <c r="I158" s="4">
        <f t="shared" si="5"/>
        <v>1.0321759259259258E-2</v>
      </c>
    </row>
    <row r="159" spans="1:9" s="1" customFormat="1" x14ac:dyDescent="0.35">
      <c r="A159" s="15" t="s">
        <v>703</v>
      </c>
      <c r="B159" s="1" t="s">
        <v>169</v>
      </c>
      <c r="C159" s="2" t="s">
        <v>376</v>
      </c>
      <c r="D159" s="2" t="s">
        <v>939</v>
      </c>
      <c r="E159" s="5">
        <v>295</v>
      </c>
      <c r="F159" s="14">
        <v>21.4</v>
      </c>
      <c r="G159" s="4" t="s">
        <v>137</v>
      </c>
      <c r="H159" s="4">
        <f t="shared" si="4"/>
        <v>3.5036322768364055E-2</v>
      </c>
      <c r="I159" s="4">
        <f t="shared" si="5"/>
        <v>3.6437775679098615E-3</v>
      </c>
    </row>
    <row r="160" spans="1:9" s="1" customFormat="1" x14ac:dyDescent="0.35">
      <c r="A160" s="15" t="s">
        <v>703</v>
      </c>
      <c r="B160" s="1" t="s">
        <v>169</v>
      </c>
      <c r="C160" s="2" t="s">
        <v>376</v>
      </c>
      <c r="D160" s="2" t="s">
        <v>917</v>
      </c>
      <c r="E160" s="5">
        <v>260</v>
      </c>
      <c r="F160" s="14">
        <v>27</v>
      </c>
      <c r="G160" s="4" t="s">
        <v>137</v>
      </c>
      <c r="H160" s="4">
        <f t="shared" si="4"/>
        <v>1.5068587105624143E-2</v>
      </c>
      <c r="I160" s="4">
        <f t="shared" si="5"/>
        <v>1.5671330589849108E-3</v>
      </c>
    </row>
    <row r="161" spans="1:9" s="1" customFormat="1" x14ac:dyDescent="0.35">
      <c r="A161" s="15" t="s">
        <v>703</v>
      </c>
      <c r="B161" s="1" t="s">
        <v>169</v>
      </c>
      <c r="C161" s="2" t="s">
        <v>376</v>
      </c>
      <c r="D161" s="2" t="s">
        <v>940</v>
      </c>
      <c r="E161" s="5">
        <v>319</v>
      </c>
      <c r="F161" s="14">
        <v>23.7</v>
      </c>
      <c r="G161" s="4" t="s">
        <v>137</v>
      </c>
      <c r="H161" s="4">
        <f t="shared" si="4"/>
        <v>3.6120634825259491E-2</v>
      </c>
      <c r="I161" s="4">
        <f t="shared" si="5"/>
        <v>3.7565460218269868E-3</v>
      </c>
    </row>
    <row r="162" spans="1:9" s="1" customFormat="1" x14ac:dyDescent="0.35">
      <c r="A162" s="15" t="s">
        <v>703</v>
      </c>
      <c r="B162" s="1" t="s">
        <v>169</v>
      </c>
      <c r="C162" s="2" t="s">
        <v>377</v>
      </c>
      <c r="D162" s="2" t="s">
        <v>267</v>
      </c>
      <c r="E162" s="5">
        <v>390</v>
      </c>
      <c r="F162" s="14">
        <v>28.1</v>
      </c>
      <c r="G162" s="4" t="s">
        <v>137</v>
      </c>
      <c r="H162" s="4">
        <f t="shared" si="4"/>
        <v>4.6952767822089382E-2</v>
      </c>
      <c r="I162" s="4">
        <f t="shared" si="5"/>
        <v>4.8830878534972949E-3</v>
      </c>
    </row>
    <row r="163" spans="1:9" s="1" customFormat="1" x14ac:dyDescent="0.35">
      <c r="A163" s="15" t="s">
        <v>984</v>
      </c>
      <c r="B163" s="1" t="s">
        <v>169</v>
      </c>
      <c r="C163" s="2" t="s">
        <v>377</v>
      </c>
      <c r="D163" s="2" t="s">
        <v>378</v>
      </c>
      <c r="E163" s="5">
        <v>306</v>
      </c>
      <c r="F163" s="14">
        <v>30.1</v>
      </c>
      <c r="G163" s="4" t="s">
        <v>137</v>
      </c>
      <c r="H163" s="4">
        <f t="shared" si="4"/>
        <v>1.9765659319433557E-2</v>
      </c>
      <c r="I163" s="4">
        <f t="shared" si="5"/>
        <v>2.0556285692210899E-3</v>
      </c>
    </row>
    <row r="164" spans="1:9" s="1" customFormat="1" x14ac:dyDescent="0.35">
      <c r="A164" s="15" t="s">
        <v>703</v>
      </c>
      <c r="B164" s="1" t="s">
        <v>169</v>
      </c>
      <c r="C164" s="2" t="s">
        <v>377</v>
      </c>
      <c r="D164" s="2" t="s">
        <v>378</v>
      </c>
      <c r="E164" s="5">
        <v>306</v>
      </c>
      <c r="F164" s="14">
        <v>30.1</v>
      </c>
      <c r="G164" s="4" t="s">
        <v>137</v>
      </c>
      <c r="H164" s="4">
        <f t="shared" si="4"/>
        <v>1.9765659319433557E-2</v>
      </c>
      <c r="I164" s="4">
        <f t="shared" si="5"/>
        <v>2.0556285692210899E-3</v>
      </c>
    </row>
    <row r="165" spans="1:9" s="1" customFormat="1" x14ac:dyDescent="0.35">
      <c r="A165" s="15" t="s">
        <v>703</v>
      </c>
      <c r="B165" s="1" t="s">
        <v>169</v>
      </c>
      <c r="C165" s="2" t="s">
        <v>377</v>
      </c>
      <c r="D165" s="2" t="s">
        <v>941</v>
      </c>
      <c r="E165" s="5">
        <v>321</v>
      </c>
      <c r="F165" s="14">
        <v>24.1</v>
      </c>
      <c r="G165" s="4" t="s">
        <v>137</v>
      </c>
      <c r="H165" s="4">
        <f t="shared" si="4"/>
        <v>3.5592707813226356E-2</v>
      </c>
      <c r="I165" s="4">
        <f t="shared" si="5"/>
        <v>3.7016416125755405E-3</v>
      </c>
    </row>
    <row r="166" spans="1:9" s="1" customFormat="1" x14ac:dyDescent="0.35">
      <c r="A166" s="15" t="s">
        <v>984</v>
      </c>
      <c r="B166" s="1" t="s">
        <v>169</v>
      </c>
      <c r="C166" s="2" t="s">
        <v>377</v>
      </c>
      <c r="D166" s="2" t="s">
        <v>379</v>
      </c>
      <c r="E166" s="5">
        <v>332</v>
      </c>
      <c r="F166" s="14">
        <v>31</v>
      </c>
      <c r="G166" s="4" t="s">
        <v>137</v>
      </c>
      <c r="H166" s="4">
        <f t="shared" si="4"/>
        <v>2.3799667013527575E-2</v>
      </c>
      <c r="I166" s="4">
        <f t="shared" si="5"/>
        <v>2.475165369406868E-3</v>
      </c>
    </row>
    <row r="167" spans="1:9" s="1" customFormat="1" x14ac:dyDescent="0.35">
      <c r="A167" s="15" t="s">
        <v>984</v>
      </c>
      <c r="B167" s="1" t="s">
        <v>169</v>
      </c>
      <c r="C167" s="2" t="s">
        <v>377</v>
      </c>
      <c r="D167" s="2" t="s">
        <v>379</v>
      </c>
      <c r="E167" s="5">
        <v>320</v>
      </c>
      <c r="F167" s="14">
        <v>22</v>
      </c>
      <c r="G167" s="4" t="s">
        <v>137</v>
      </c>
      <c r="H167" s="4">
        <f t="shared" si="4"/>
        <v>4.2314049586776856E-2</v>
      </c>
      <c r="I167" s="4">
        <f t="shared" si="5"/>
        <v>4.4006611570247935E-3</v>
      </c>
    </row>
    <row r="168" spans="1:9" s="1" customFormat="1" x14ac:dyDescent="0.35">
      <c r="A168" s="15" t="s">
        <v>984</v>
      </c>
      <c r="B168" s="1" t="s">
        <v>169</v>
      </c>
      <c r="C168" s="2" t="s">
        <v>377</v>
      </c>
      <c r="D168" s="2" t="s">
        <v>379</v>
      </c>
      <c r="E168" s="5">
        <v>304</v>
      </c>
      <c r="F168" s="14">
        <v>23.9</v>
      </c>
      <c r="G168" s="4" t="s">
        <v>137</v>
      </c>
      <c r="H168" s="4">
        <f t="shared" si="4"/>
        <v>3.0740078079865552E-2</v>
      </c>
      <c r="I168" s="4">
        <f t="shared" si="5"/>
        <v>3.1969681203060174E-3</v>
      </c>
    </row>
    <row r="169" spans="1:9" s="1" customFormat="1" x14ac:dyDescent="0.35">
      <c r="A169" s="15" t="s">
        <v>703</v>
      </c>
      <c r="B169" s="1" t="s">
        <v>169</v>
      </c>
      <c r="C169" s="2" t="s">
        <v>377</v>
      </c>
      <c r="D169" s="2" t="s">
        <v>379</v>
      </c>
      <c r="E169" s="5">
        <v>363</v>
      </c>
      <c r="F169" s="14">
        <v>27.4</v>
      </c>
      <c r="G169" s="4" t="s">
        <v>137</v>
      </c>
      <c r="H169" s="4">
        <f t="shared" si="4"/>
        <v>3.9819771797911456E-2</v>
      </c>
      <c r="I169" s="4">
        <f t="shared" si="5"/>
        <v>4.1412562669827912E-3</v>
      </c>
    </row>
    <row r="170" spans="1:9" s="1" customFormat="1" x14ac:dyDescent="0.35">
      <c r="A170" s="15" t="s">
        <v>703</v>
      </c>
      <c r="B170" s="1" t="s">
        <v>169</v>
      </c>
      <c r="C170" s="2" t="s">
        <v>170</v>
      </c>
      <c r="D170" s="2" t="s">
        <v>913</v>
      </c>
      <c r="E170" s="5">
        <v>270</v>
      </c>
      <c r="F170" s="14">
        <v>21.4</v>
      </c>
      <c r="G170" s="4" t="s">
        <v>616</v>
      </c>
      <c r="H170" s="4">
        <f t="shared" si="4"/>
        <v>2.6862335138440045E-2</v>
      </c>
      <c r="I170" s="4">
        <f t="shared" si="5"/>
        <v>2.7936828543977644E-3</v>
      </c>
    </row>
    <row r="171" spans="1:9" s="1" customFormat="1" x14ac:dyDescent="0.35">
      <c r="A171" s="15" t="s">
        <v>703</v>
      </c>
      <c r="B171" s="1" t="s">
        <v>169</v>
      </c>
      <c r="C171" s="2" t="s">
        <v>170</v>
      </c>
      <c r="D171" s="2" t="s">
        <v>919</v>
      </c>
      <c r="E171" s="5">
        <v>290</v>
      </c>
      <c r="F171" s="14">
        <v>18</v>
      </c>
      <c r="G171" s="4" t="s">
        <v>616</v>
      </c>
      <c r="H171" s="4">
        <f t="shared" si="4"/>
        <v>4.7046682098765433E-2</v>
      </c>
      <c r="I171" s="4">
        <f t="shared" si="5"/>
        <v>4.8928549382716048E-3</v>
      </c>
    </row>
    <row r="172" spans="1:9" s="1" customFormat="1" x14ac:dyDescent="0.35">
      <c r="A172" s="15" t="s">
        <v>703</v>
      </c>
      <c r="B172" s="1" t="s">
        <v>169</v>
      </c>
      <c r="C172" s="2" t="s">
        <v>170</v>
      </c>
      <c r="D172" s="2" t="s">
        <v>930</v>
      </c>
      <c r="E172" s="5">
        <v>310</v>
      </c>
      <c r="F172" s="14">
        <v>21.3</v>
      </c>
      <c r="G172" s="4" t="s">
        <v>616</v>
      </c>
      <c r="H172" s="4">
        <f t="shared" si="4"/>
        <v>4.103986202032224E-2</v>
      </c>
      <c r="I172" s="4">
        <f t="shared" si="5"/>
        <v>4.2681456501135135E-3</v>
      </c>
    </row>
    <row r="173" spans="1:9" s="1" customFormat="1" x14ac:dyDescent="0.35">
      <c r="A173" s="15" t="s">
        <v>703</v>
      </c>
      <c r="B173" s="1" t="s">
        <v>169</v>
      </c>
      <c r="C173" s="2" t="s">
        <v>170</v>
      </c>
      <c r="D173" s="2" t="s">
        <v>373</v>
      </c>
      <c r="E173" s="5">
        <v>250</v>
      </c>
      <c r="F173" s="14">
        <v>22</v>
      </c>
      <c r="G173" s="4" t="s">
        <v>616</v>
      </c>
      <c r="H173" s="4">
        <f t="shared" si="4"/>
        <v>2.0176911157024791E-2</v>
      </c>
      <c r="I173" s="4">
        <f t="shared" si="5"/>
        <v>2.0983987603305785E-3</v>
      </c>
    </row>
    <row r="174" spans="1:9" s="1" customFormat="1" x14ac:dyDescent="0.35">
      <c r="A174" s="15" t="s">
        <v>703</v>
      </c>
      <c r="B174" s="1" t="s">
        <v>169</v>
      </c>
      <c r="C174" s="2" t="s">
        <v>170</v>
      </c>
      <c r="D174" s="2" t="s">
        <v>176</v>
      </c>
      <c r="E174" s="5">
        <v>320</v>
      </c>
      <c r="F174" s="14">
        <v>24</v>
      </c>
      <c r="G174" s="4" t="s">
        <v>616</v>
      </c>
      <c r="H174" s="4">
        <f t="shared" si="4"/>
        <v>3.5555555555555556E-2</v>
      </c>
      <c r="I174" s="4">
        <f t="shared" si="5"/>
        <v>3.6977777777777777E-3</v>
      </c>
    </row>
    <row r="175" spans="1:9" s="1" customFormat="1" x14ac:dyDescent="0.35">
      <c r="A175" s="15" t="s">
        <v>703</v>
      </c>
      <c r="B175" s="1" t="s">
        <v>169</v>
      </c>
      <c r="C175" s="2" t="s">
        <v>361</v>
      </c>
      <c r="D175" s="2" t="s">
        <v>362</v>
      </c>
      <c r="E175" s="5">
        <v>230</v>
      </c>
      <c r="F175" s="14">
        <v>13</v>
      </c>
      <c r="G175" s="4" t="s">
        <v>617</v>
      </c>
      <c r="H175" s="4">
        <f t="shared" si="4"/>
        <v>4.4996301775147934E-2</v>
      </c>
      <c r="I175" s="4">
        <f t="shared" si="5"/>
        <v>4.6796153846153845E-3</v>
      </c>
    </row>
    <row r="176" spans="1:9" s="1" customFormat="1" x14ac:dyDescent="0.35">
      <c r="A176" s="15" t="s">
        <v>703</v>
      </c>
      <c r="B176" s="1" t="s">
        <v>169</v>
      </c>
      <c r="C176" s="2" t="s">
        <v>170</v>
      </c>
      <c r="D176" s="2" t="s">
        <v>33</v>
      </c>
      <c r="E176" s="5">
        <v>280</v>
      </c>
      <c r="F176" s="14">
        <v>18</v>
      </c>
      <c r="G176" s="4" t="s">
        <v>617</v>
      </c>
      <c r="H176" s="4">
        <f t="shared" si="4"/>
        <v>4.2345679012345684E-2</v>
      </c>
      <c r="I176" s="4">
        <f t="shared" si="5"/>
        <v>4.4039506172839507E-3</v>
      </c>
    </row>
    <row r="177" spans="1:9" s="1" customFormat="1" x14ac:dyDescent="0.35">
      <c r="A177" s="15" t="s">
        <v>703</v>
      </c>
      <c r="B177" s="1" t="s">
        <v>169</v>
      </c>
      <c r="C177" s="2" t="s">
        <v>170</v>
      </c>
      <c r="D177" s="2" t="s">
        <v>918</v>
      </c>
      <c r="E177" s="5">
        <v>310</v>
      </c>
      <c r="F177" s="14">
        <v>24</v>
      </c>
      <c r="G177" s="4" t="s">
        <v>617</v>
      </c>
      <c r="H177" s="4">
        <f t="shared" si="4"/>
        <v>3.2325303819444443E-2</v>
      </c>
      <c r="I177" s="4">
        <f t="shared" si="5"/>
        <v>3.3618315972222222E-3</v>
      </c>
    </row>
    <row r="178" spans="1:9" s="1" customFormat="1" x14ac:dyDescent="0.35">
      <c r="A178" s="15" t="s">
        <v>703</v>
      </c>
      <c r="B178" s="1" t="s">
        <v>169</v>
      </c>
      <c r="C178" s="2" t="s">
        <v>170</v>
      </c>
      <c r="D178" s="2" t="s">
        <v>919</v>
      </c>
      <c r="E178" s="5">
        <v>290</v>
      </c>
      <c r="F178" s="14">
        <v>15</v>
      </c>
      <c r="G178" s="4" t="s">
        <v>617</v>
      </c>
      <c r="H178" s="4">
        <f t="shared" si="4"/>
        <v>6.7747222222222223E-2</v>
      </c>
      <c r="I178" s="4">
        <f t="shared" si="5"/>
        <v>7.0457111111111113E-3</v>
      </c>
    </row>
    <row r="179" spans="1:9" s="1" customFormat="1" x14ac:dyDescent="0.35">
      <c r="A179" s="15" t="s">
        <v>703</v>
      </c>
      <c r="B179" s="1" t="s">
        <v>169</v>
      </c>
      <c r="C179" s="2" t="s">
        <v>170</v>
      </c>
      <c r="D179" s="2" t="s">
        <v>922</v>
      </c>
      <c r="E179" s="5">
        <v>260</v>
      </c>
      <c r="F179" s="14">
        <v>18.7</v>
      </c>
      <c r="G179" s="4" t="s">
        <v>617</v>
      </c>
      <c r="H179" s="4">
        <f t="shared" si="4"/>
        <v>3.1413537704824274E-2</v>
      </c>
      <c r="I179" s="4">
        <f t="shared" si="5"/>
        <v>3.2670079213017243E-3</v>
      </c>
    </row>
    <row r="180" spans="1:9" s="1" customFormat="1" x14ac:dyDescent="0.35">
      <c r="A180" s="15" t="s">
        <v>703</v>
      </c>
      <c r="B180" s="1" t="s">
        <v>169</v>
      </c>
      <c r="C180" s="2" t="s">
        <v>170</v>
      </c>
      <c r="D180" s="2" t="s">
        <v>687</v>
      </c>
      <c r="E180" s="5">
        <v>420</v>
      </c>
      <c r="F180" s="14">
        <v>26.8</v>
      </c>
      <c r="G180" s="4" t="s">
        <v>617</v>
      </c>
      <c r="H180" s="4">
        <f t="shared" si="4"/>
        <v>6.4470093562040545E-2</v>
      </c>
      <c r="I180" s="4">
        <f t="shared" si="5"/>
        <v>6.7048897304522164E-3</v>
      </c>
    </row>
    <row r="181" spans="1:9" s="1" customFormat="1" x14ac:dyDescent="0.35">
      <c r="A181" s="15" t="s">
        <v>703</v>
      </c>
      <c r="B181" s="1" t="s">
        <v>169</v>
      </c>
      <c r="C181" s="2" t="s">
        <v>170</v>
      </c>
      <c r="D181" s="2" t="s">
        <v>923</v>
      </c>
      <c r="E181" s="5">
        <v>260</v>
      </c>
      <c r="F181" s="14">
        <v>15</v>
      </c>
      <c r="G181" s="4" t="s">
        <v>617</v>
      </c>
      <c r="H181" s="4">
        <f t="shared" si="4"/>
        <v>4.8822222222222225E-2</v>
      </c>
      <c r="I181" s="4">
        <f t="shared" si="5"/>
        <v>5.0775111111111115E-3</v>
      </c>
    </row>
    <row r="182" spans="1:9" s="1" customFormat="1" x14ac:dyDescent="0.35">
      <c r="A182" s="15" t="s">
        <v>703</v>
      </c>
      <c r="B182" s="1" t="s">
        <v>169</v>
      </c>
      <c r="C182" s="2" t="s">
        <v>170</v>
      </c>
      <c r="D182" s="2" t="s">
        <v>373</v>
      </c>
      <c r="E182" s="5">
        <v>280</v>
      </c>
      <c r="F182" s="14">
        <v>25.4</v>
      </c>
      <c r="G182" s="4" t="s">
        <v>617</v>
      </c>
      <c r="H182" s="4">
        <f t="shared" si="4"/>
        <v>2.1266042532085066E-2</v>
      </c>
      <c r="I182" s="4">
        <f t="shared" si="5"/>
        <v>2.2116684233368469E-3</v>
      </c>
    </row>
    <row r="183" spans="1:9" s="1" customFormat="1" x14ac:dyDescent="0.35">
      <c r="A183" s="15" t="s">
        <v>703</v>
      </c>
      <c r="B183" s="1" t="s">
        <v>169</v>
      </c>
      <c r="C183" s="2" t="s">
        <v>170</v>
      </c>
      <c r="D183" s="2" t="s">
        <v>574</v>
      </c>
      <c r="E183" s="5">
        <v>340</v>
      </c>
      <c r="F183" s="14">
        <v>21</v>
      </c>
      <c r="G183" s="4" t="s">
        <v>617</v>
      </c>
      <c r="H183" s="4">
        <f t="shared" si="4"/>
        <v>5.5702947845804991E-2</v>
      </c>
      <c r="I183" s="4">
        <f t="shared" si="5"/>
        <v>5.7931065759637195E-3</v>
      </c>
    </row>
    <row r="184" spans="1:9" s="1" customFormat="1" x14ac:dyDescent="0.35">
      <c r="A184" s="15" t="s">
        <v>984</v>
      </c>
      <c r="B184" s="1" t="s">
        <v>169</v>
      </c>
      <c r="C184" s="2" t="s">
        <v>361</v>
      </c>
      <c r="D184" s="2" t="s">
        <v>362</v>
      </c>
      <c r="E184" s="5">
        <v>246</v>
      </c>
      <c r="F184" s="14">
        <v>30.5</v>
      </c>
      <c r="G184" s="4" t="s">
        <v>108</v>
      </c>
      <c r="H184" s="4">
        <f t="shared" si="4"/>
        <v>1.0001972588013974E-2</v>
      </c>
      <c r="I184" s="4">
        <f t="shared" si="5"/>
        <v>1.0402051491534535E-3</v>
      </c>
    </row>
    <row r="185" spans="1:9" s="1" customFormat="1" x14ac:dyDescent="0.35">
      <c r="A185" s="15" t="s">
        <v>703</v>
      </c>
      <c r="B185" s="1" t="s">
        <v>169</v>
      </c>
      <c r="C185" s="2" t="s">
        <v>361</v>
      </c>
      <c r="D185" s="2" t="s">
        <v>362</v>
      </c>
      <c r="E185" s="5">
        <v>270</v>
      </c>
      <c r="F185" s="14">
        <v>30</v>
      </c>
      <c r="G185" s="4" t="s">
        <v>108</v>
      </c>
      <c r="H185" s="4">
        <f t="shared" si="4"/>
        <v>1.366875E-2</v>
      </c>
      <c r="I185" s="4">
        <f t="shared" si="5"/>
        <v>1.4215499999999999E-3</v>
      </c>
    </row>
    <row r="186" spans="1:9" s="1" customFormat="1" x14ac:dyDescent="0.35">
      <c r="A186" s="15" t="s">
        <v>703</v>
      </c>
      <c r="B186" s="1" t="s">
        <v>169</v>
      </c>
      <c r="C186" s="2" t="s">
        <v>361</v>
      </c>
      <c r="D186" s="2" t="s">
        <v>362</v>
      </c>
      <c r="E186" s="5">
        <v>270</v>
      </c>
      <c r="F186" s="14">
        <v>34</v>
      </c>
      <c r="G186" s="4" t="s">
        <v>108</v>
      </c>
      <c r="H186" s="4">
        <f t="shared" si="4"/>
        <v>1.0641760380622835E-2</v>
      </c>
      <c r="I186" s="4">
        <f t="shared" si="5"/>
        <v>1.1067430795847751E-3</v>
      </c>
    </row>
    <row r="187" spans="1:9" s="1" customFormat="1" x14ac:dyDescent="0.35">
      <c r="A187" s="15" t="s">
        <v>703</v>
      </c>
      <c r="B187" s="1" t="s">
        <v>169</v>
      </c>
      <c r="C187" s="2" t="s">
        <v>909</v>
      </c>
      <c r="D187" s="2" t="s">
        <v>910</v>
      </c>
      <c r="E187" s="5">
        <v>446</v>
      </c>
      <c r="F187" s="14">
        <v>31.4</v>
      </c>
      <c r="G187" s="4" t="s">
        <v>108</v>
      </c>
      <c r="H187" s="4">
        <f t="shared" si="4"/>
        <v>5.6237408211286463E-2</v>
      </c>
      <c r="I187" s="4">
        <f t="shared" si="5"/>
        <v>5.8486904539737919E-3</v>
      </c>
    </row>
    <row r="188" spans="1:9" s="1" customFormat="1" x14ac:dyDescent="0.35">
      <c r="A188" s="15" t="s">
        <v>703</v>
      </c>
      <c r="B188" s="1" t="s">
        <v>169</v>
      </c>
      <c r="C188" s="2" t="s">
        <v>909</v>
      </c>
      <c r="D188" s="2" t="s">
        <v>911</v>
      </c>
      <c r="E188" s="5">
        <v>393</v>
      </c>
      <c r="F188" s="14">
        <v>41.4</v>
      </c>
      <c r="G188" s="4" t="s">
        <v>108</v>
      </c>
      <c r="H188" s="4">
        <f t="shared" si="4"/>
        <v>2.2133851212980466E-2</v>
      </c>
      <c r="I188" s="4">
        <f t="shared" si="5"/>
        <v>2.3019205261499685E-3</v>
      </c>
    </row>
    <row r="189" spans="1:9" s="1" customFormat="1" x14ac:dyDescent="0.35">
      <c r="A189" s="15" t="s">
        <v>703</v>
      </c>
      <c r="B189" s="1" t="s">
        <v>169</v>
      </c>
      <c r="C189" s="2" t="s">
        <v>909</v>
      </c>
      <c r="D189" s="2" t="s">
        <v>235</v>
      </c>
      <c r="E189" s="5">
        <v>469</v>
      </c>
      <c r="F189" s="14">
        <v>40</v>
      </c>
      <c r="G189" s="4" t="s">
        <v>108</v>
      </c>
      <c r="H189" s="4">
        <f t="shared" si="4"/>
        <v>4.0297542578124998E-2</v>
      </c>
      <c r="I189" s="4">
        <f t="shared" si="5"/>
        <v>4.1909444281250001E-3</v>
      </c>
    </row>
    <row r="190" spans="1:9" s="1" customFormat="1" x14ac:dyDescent="0.35">
      <c r="A190" s="15" t="s">
        <v>703</v>
      </c>
      <c r="B190" s="1" t="s">
        <v>169</v>
      </c>
      <c r="C190" s="2" t="s">
        <v>170</v>
      </c>
      <c r="D190" s="2" t="s">
        <v>912</v>
      </c>
      <c r="E190" s="5">
        <v>330</v>
      </c>
      <c r="F190" s="14">
        <v>28</v>
      </c>
      <c r="G190" s="4" t="s">
        <v>108</v>
      </c>
      <c r="H190" s="4">
        <f t="shared" si="4"/>
        <v>2.8648756377551023E-2</v>
      </c>
      <c r="I190" s="4">
        <f t="shared" si="5"/>
        <v>2.9794706632653061E-3</v>
      </c>
    </row>
    <row r="191" spans="1:9" s="1" customFormat="1" x14ac:dyDescent="0.35">
      <c r="A191" s="15" t="s">
        <v>703</v>
      </c>
      <c r="B191" s="1" t="s">
        <v>169</v>
      </c>
      <c r="C191" s="2" t="s">
        <v>170</v>
      </c>
      <c r="D191" s="2" t="s">
        <v>912</v>
      </c>
      <c r="E191" s="5">
        <v>270</v>
      </c>
      <c r="F191" s="14">
        <v>26</v>
      </c>
      <c r="G191" s="4" t="s">
        <v>108</v>
      </c>
      <c r="H191" s="4">
        <f t="shared" si="4"/>
        <v>1.8198039940828404E-2</v>
      </c>
      <c r="I191" s="4">
        <f t="shared" si="5"/>
        <v>1.8925961538461538E-3</v>
      </c>
    </row>
    <row r="192" spans="1:9" s="1" customFormat="1" x14ac:dyDescent="0.35">
      <c r="A192" s="15" t="s">
        <v>703</v>
      </c>
      <c r="B192" s="1" t="s">
        <v>169</v>
      </c>
      <c r="C192" s="2" t="s">
        <v>170</v>
      </c>
      <c r="D192" s="2" t="s">
        <v>912</v>
      </c>
      <c r="E192" s="5">
        <v>310</v>
      </c>
      <c r="F192" s="14">
        <v>27</v>
      </c>
      <c r="G192" s="4" t="s">
        <v>108</v>
      </c>
      <c r="H192" s="4">
        <f t="shared" si="4"/>
        <v>2.5540980795610426E-2</v>
      </c>
      <c r="I192" s="4">
        <f t="shared" si="5"/>
        <v>2.6562620027434842E-3</v>
      </c>
    </row>
    <row r="193" spans="1:9" s="1" customFormat="1" x14ac:dyDescent="0.35">
      <c r="A193" s="15" t="s">
        <v>984</v>
      </c>
      <c r="B193" s="1" t="s">
        <v>169</v>
      </c>
      <c r="C193" s="2" t="s">
        <v>170</v>
      </c>
      <c r="D193" s="2" t="s">
        <v>363</v>
      </c>
      <c r="E193" s="5">
        <v>262</v>
      </c>
      <c r="F193" s="14">
        <v>23.3</v>
      </c>
      <c r="G193" s="4" t="s">
        <v>108</v>
      </c>
      <c r="H193" s="4">
        <f t="shared" si="4"/>
        <v>2.0704848127613328E-2</v>
      </c>
      <c r="I193" s="4">
        <f t="shared" si="5"/>
        <v>2.1533042052717861E-3</v>
      </c>
    </row>
    <row r="194" spans="1:9" s="1" customFormat="1" x14ac:dyDescent="0.35">
      <c r="A194" s="15" t="s">
        <v>984</v>
      </c>
      <c r="B194" s="1" t="s">
        <v>169</v>
      </c>
      <c r="C194" s="2" t="s">
        <v>170</v>
      </c>
      <c r="D194" s="2" t="s">
        <v>363</v>
      </c>
      <c r="E194" s="5">
        <v>300</v>
      </c>
      <c r="F194" s="14">
        <v>26.7</v>
      </c>
      <c r="G194" s="4" t="s">
        <v>108</v>
      </c>
      <c r="H194" s="4">
        <f t="shared" ref="H194:H253" si="6">(E194^3/F194^2)/(1.6*10^6)</f>
        <v>2.3671253629592225E-2</v>
      </c>
      <c r="I194" s="4">
        <f t="shared" ref="I194:I253" si="7">(0.104*E194^3/F194^2)/(1.6*10^6)</f>
        <v>2.4618103774775913E-3</v>
      </c>
    </row>
    <row r="195" spans="1:9" s="1" customFormat="1" x14ac:dyDescent="0.35">
      <c r="A195" s="15" t="s">
        <v>984</v>
      </c>
      <c r="B195" s="1" t="s">
        <v>169</v>
      </c>
      <c r="C195" s="2" t="s">
        <v>170</v>
      </c>
      <c r="D195" s="2" t="s">
        <v>363</v>
      </c>
      <c r="E195" s="5">
        <v>300</v>
      </c>
      <c r="F195" s="14">
        <v>26.7</v>
      </c>
      <c r="G195" s="4" t="s">
        <v>108</v>
      </c>
      <c r="H195" s="4">
        <f t="shared" si="6"/>
        <v>2.3671253629592225E-2</v>
      </c>
      <c r="I195" s="4">
        <f t="shared" si="7"/>
        <v>2.4618103774775913E-3</v>
      </c>
    </row>
    <row r="196" spans="1:9" s="1" customFormat="1" x14ac:dyDescent="0.35">
      <c r="A196" s="15" t="s">
        <v>984</v>
      </c>
      <c r="B196" s="1" t="s">
        <v>169</v>
      </c>
      <c r="C196" s="2" t="s">
        <v>170</v>
      </c>
      <c r="D196" s="2" t="s">
        <v>364</v>
      </c>
      <c r="E196" s="5">
        <v>239</v>
      </c>
      <c r="F196" s="14">
        <v>17.5</v>
      </c>
      <c r="G196" s="4" t="s">
        <v>108</v>
      </c>
      <c r="H196" s="4">
        <f t="shared" si="6"/>
        <v>2.7861059183673469E-2</v>
      </c>
      <c r="I196" s="4">
        <f t="shared" si="7"/>
        <v>2.8975501551020402E-3</v>
      </c>
    </row>
    <row r="197" spans="1:9" s="1" customFormat="1" x14ac:dyDescent="0.35">
      <c r="A197" s="15" t="s">
        <v>703</v>
      </c>
      <c r="B197" s="1" t="s">
        <v>169</v>
      </c>
      <c r="C197" s="2" t="s">
        <v>170</v>
      </c>
      <c r="D197" s="2" t="s">
        <v>914</v>
      </c>
      <c r="E197" s="5">
        <v>370</v>
      </c>
      <c r="F197" s="14">
        <v>35</v>
      </c>
      <c r="G197" s="4" t="s">
        <v>108</v>
      </c>
      <c r="H197" s="4">
        <f t="shared" si="6"/>
        <v>2.5843367346938775E-2</v>
      </c>
      <c r="I197" s="4">
        <f t="shared" si="7"/>
        <v>2.6877102040816329E-3</v>
      </c>
    </row>
    <row r="198" spans="1:9" s="1" customFormat="1" x14ac:dyDescent="0.35">
      <c r="A198" s="15" t="s">
        <v>703</v>
      </c>
      <c r="B198" s="1" t="s">
        <v>169</v>
      </c>
      <c r="C198" s="2" t="s">
        <v>170</v>
      </c>
      <c r="D198" s="2" t="s">
        <v>916</v>
      </c>
      <c r="E198" s="5">
        <v>370</v>
      </c>
      <c r="F198" s="14">
        <v>34</v>
      </c>
      <c r="G198" s="4" t="s">
        <v>108</v>
      </c>
      <c r="H198" s="4">
        <f t="shared" si="6"/>
        <v>2.7385921280276816E-2</v>
      </c>
      <c r="I198" s="4">
        <f t="shared" si="7"/>
        <v>2.8481358131487891E-3</v>
      </c>
    </row>
    <row r="199" spans="1:9" s="1" customFormat="1" x14ac:dyDescent="0.35">
      <c r="A199" s="15" t="s">
        <v>703</v>
      </c>
      <c r="B199" s="1" t="s">
        <v>169</v>
      </c>
      <c r="C199" s="2" t="s">
        <v>170</v>
      </c>
      <c r="D199" s="2" t="s">
        <v>917</v>
      </c>
      <c r="E199" s="5">
        <v>290</v>
      </c>
      <c r="F199" s="14">
        <v>30</v>
      </c>
      <c r="G199" s="4" t="s">
        <v>108</v>
      </c>
      <c r="H199" s="4">
        <f t="shared" si="6"/>
        <v>1.6936805555555556E-2</v>
      </c>
      <c r="I199" s="4">
        <f t="shared" si="7"/>
        <v>1.7614277777777778E-3</v>
      </c>
    </row>
    <row r="200" spans="1:9" s="1" customFormat="1" x14ac:dyDescent="0.35">
      <c r="A200" s="15" t="s">
        <v>984</v>
      </c>
      <c r="B200" s="1" t="s">
        <v>169</v>
      </c>
      <c r="C200" s="2" t="s">
        <v>170</v>
      </c>
      <c r="D200" s="2" t="s">
        <v>365</v>
      </c>
      <c r="E200" s="5">
        <v>320</v>
      </c>
      <c r="F200" s="14">
        <v>26</v>
      </c>
      <c r="G200" s="4" t="s">
        <v>108</v>
      </c>
      <c r="H200" s="4">
        <f t="shared" si="6"/>
        <v>3.029585798816568E-2</v>
      </c>
      <c r="I200" s="4">
        <f t="shared" si="7"/>
        <v>3.1507692307692309E-3</v>
      </c>
    </row>
    <row r="201" spans="1:9" s="1" customFormat="1" x14ac:dyDescent="0.35">
      <c r="A201" s="15" t="s">
        <v>984</v>
      </c>
      <c r="B201" s="1" t="s">
        <v>169</v>
      </c>
      <c r="C201" s="2" t="s">
        <v>170</v>
      </c>
      <c r="D201" s="2" t="s">
        <v>367</v>
      </c>
      <c r="E201" s="5">
        <v>373</v>
      </c>
      <c r="F201" s="14">
        <v>33.6</v>
      </c>
      <c r="G201" s="4" t="s">
        <v>108</v>
      </c>
      <c r="H201" s="4">
        <f t="shared" si="6"/>
        <v>2.8729492741106859E-2</v>
      </c>
      <c r="I201" s="4">
        <f t="shared" si="7"/>
        <v>2.9878672450751129E-3</v>
      </c>
    </row>
    <row r="202" spans="1:9" s="1" customFormat="1" x14ac:dyDescent="0.35">
      <c r="A202" s="15" t="s">
        <v>984</v>
      </c>
      <c r="B202" s="1" t="s">
        <v>169</v>
      </c>
      <c r="C202" s="2" t="s">
        <v>170</v>
      </c>
      <c r="D202" s="2" t="s">
        <v>367</v>
      </c>
      <c r="E202" s="5">
        <v>303</v>
      </c>
      <c r="F202" s="14">
        <v>31</v>
      </c>
      <c r="G202" s="4" t="s">
        <v>108</v>
      </c>
      <c r="H202" s="4">
        <f t="shared" si="6"/>
        <v>1.8091914021852236E-2</v>
      </c>
      <c r="I202" s="4">
        <f t="shared" si="7"/>
        <v>1.8815590582726325E-3</v>
      </c>
    </row>
    <row r="203" spans="1:9" s="1" customFormat="1" x14ac:dyDescent="0.35">
      <c r="A203" s="15" t="s">
        <v>984</v>
      </c>
      <c r="B203" s="1" t="s">
        <v>169</v>
      </c>
      <c r="C203" s="2" t="s">
        <v>170</v>
      </c>
      <c r="D203" s="2" t="s">
        <v>367</v>
      </c>
      <c r="E203" s="5">
        <v>380</v>
      </c>
      <c r="F203" s="14">
        <v>29</v>
      </c>
      <c r="G203" s="4" t="s">
        <v>108</v>
      </c>
      <c r="H203" s="4">
        <f t="shared" si="6"/>
        <v>4.0778834720570749E-2</v>
      </c>
      <c r="I203" s="4">
        <f t="shared" si="7"/>
        <v>4.2409988109393575E-3</v>
      </c>
    </row>
    <row r="204" spans="1:9" s="1" customFormat="1" x14ac:dyDescent="0.35">
      <c r="A204" s="15" t="s">
        <v>703</v>
      </c>
      <c r="B204" s="1" t="s">
        <v>169</v>
      </c>
      <c r="C204" s="2" t="s">
        <v>170</v>
      </c>
      <c r="D204" s="2" t="s">
        <v>33</v>
      </c>
      <c r="E204" s="5">
        <v>340</v>
      </c>
      <c r="F204" s="14">
        <v>28</v>
      </c>
      <c r="G204" s="4" t="s">
        <v>108</v>
      </c>
      <c r="H204" s="4">
        <f t="shared" si="6"/>
        <v>3.1332908163265304E-2</v>
      </c>
      <c r="I204" s="4">
        <f t="shared" si="7"/>
        <v>3.2586224489795914E-3</v>
      </c>
    </row>
    <row r="205" spans="1:9" s="1" customFormat="1" x14ac:dyDescent="0.35">
      <c r="A205" s="15" t="s">
        <v>703</v>
      </c>
      <c r="B205" s="1" t="s">
        <v>169</v>
      </c>
      <c r="C205" s="2" t="s">
        <v>170</v>
      </c>
      <c r="D205" s="2" t="s">
        <v>918</v>
      </c>
      <c r="E205" s="5">
        <v>345</v>
      </c>
      <c r="F205" s="14">
        <v>33.5</v>
      </c>
      <c r="G205" s="4" t="s">
        <v>108</v>
      </c>
      <c r="H205" s="4">
        <f t="shared" si="6"/>
        <v>2.2869027066161729E-2</v>
      </c>
      <c r="I205" s="4">
        <f t="shared" si="7"/>
        <v>2.3783788148808199E-3</v>
      </c>
    </row>
    <row r="206" spans="1:9" s="1" customFormat="1" x14ac:dyDescent="0.35">
      <c r="A206" s="15" t="s">
        <v>703</v>
      </c>
      <c r="B206" s="1" t="s">
        <v>169</v>
      </c>
      <c r="C206" s="2" t="s">
        <v>170</v>
      </c>
      <c r="D206" s="2" t="s">
        <v>266</v>
      </c>
      <c r="E206" s="5">
        <v>330</v>
      </c>
      <c r="F206" s="14">
        <v>29</v>
      </c>
      <c r="G206" s="4" t="s">
        <v>108</v>
      </c>
      <c r="H206" s="4">
        <f t="shared" si="6"/>
        <v>2.6707045184304397E-2</v>
      </c>
      <c r="I206" s="4">
        <f t="shared" si="7"/>
        <v>2.7775326991676575E-3</v>
      </c>
    </row>
    <row r="207" spans="1:9" s="1" customFormat="1" x14ac:dyDescent="0.35">
      <c r="A207" s="15" t="s">
        <v>703</v>
      </c>
      <c r="B207" s="1" t="s">
        <v>169</v>
      </c>
      <c r="C207" s="2" t="s">
        <v>170</v>
      </c>
      <c r="D207" s="2" t="s">
        <v>15</v>
      </c>
      <c r="E207" s="5">
        <v>410</v>
      </c>
      <c r="F207" s="14">
        <v>35</v>
      </c>
      <c r="G207" s="4" t="s">
        <v>108</v>
      </c>
      <c r="H207" s="4">
        <f t="shared" si="6"/>
        <v>3.5163775510204082E-2</v>
      </c>
      <c r="I207" s="4">
        <f t="shared" si="7"/>
        <v>3.6570326530612242E-3</v>
      </c>
    </row>
    <row r="208" spans="1:9" s="1" customFormat="1" x14ac:dyDescent="0.35">
      <c r="A208" s="15" t="s">
        <v>703</v>
      </c>
      <c r="B208" s="1" t="s">
        <v>169</v>
      </c>
      <c r="C208" s="2" t="s">
        <v>170</v>
      </c>
      <c r="D208" s="2" t="s">
        <v>920</v>
      </c>
      <c r="E208" s="5">
        <v>290</v>
      </c>
      <c r="F208" s="14">
        <v>27</v>
      </c>
      <c r="G208" s="4" t="s">
        <v>108</v>
      </c>
      <c r="H208" s="4">
        <f t="shared" si="6"/>
        <v>2.0909636488340193E-2</v>
      </c>
      <c r="I208" s="4">
        <f t="shared" si="7"/>
        <v>2.1746021947873801E-3</v>
      </c>
    </row>
    <row r="209" spans="1:9" s="1" customFormat="1" x14ac:dyDescent="0.35">
      <c r="A209" s="15" t="s">
        <v>703</v>
      </c>
      <c r="B209" s="1" t="s">
        <v>169</v>
      </c>
      <c r="C209" s="2" t="s">
        <v>170</v>
      </c>
      <c r="D209" s="2" t="s">
        <v>921</v>
      </c>
      <c r="E209" s="5">
        <v>200</v>
      </c>
      <c r="F209" s="14">
        <v>24</v>
      </c>
      <c r="G209" s="4" t="s">
        <v>108</v>
      </c>
      <c r="H209" s="4">
        <f t="shared" si="6"/>
        <v>8.6805555555555559E-3</v>
      </c>
      <c r="I209" s="4">
        <f t="shared" si="7"/>
        <v>9.0277777777777774E-4</v>
      </c>
    </row>
    <row r="210" spans="1:9" s="1" customFormat="1" x14ac:dyDescent="0.35">
      <c r="A210" s="15" t="s">
        <v>703</v>
      </c>
      <c r="B210" s="1" t="s">
        <v>169</v>
      </c>
      <c r="C210" s="2" t="s">
        <v>170</v>
      </c>
      <c r="D210" s="2" t="s">
        <v>922</v>
      </c>
      <c r="E210" s="5">
        <v>350</v>
      </c>
      <c r="F210" s="14">
        <v>24</v>
      </c>
      <c r="G210" s="4" t="s">
        <v>108</v>
      </c>
      <c r="H210" s="4">
        <f t="shared" si="6"/>
        <v>4.6522352430555559E-2</v>
      </c>
      <c r="I210" s="4">
        <f t="shared" si="7"/>
        <v>4.8383246527777778E-3</v>
      </c>
    </row>
    <row r="211" spans="1:9" s="1" customFormat="1" x14ac:dyDescent="0.35">
      <c r="A211" s="15" t="s">
        <v>984</v>
      </c>
      <c r="B211" s="1" t="s">
        <v>169</v>
      </c>
      <c r="C211" s="2" t="s">
        <v>170</v>
      </c>
      <c r="D211" s="2" t="s">
        <v>368</v>
      </c>
      <c r="E211" s="5">
        <v>362</v>
      </c>
      <c r="F211" s="14">
        <v>29.2</v>
      </c>
      <c r="G211" s="4" t="s">
        <v>108</v>
      </c>
      <c r="H211" s="4">
        <f t="shared" si="6"/>
        <v>3.4772829095515108E-2</v>
      </c>
      <c r="I211" s="4">
        <f t="shared" si="7"/>
        <v>3.6163742259335712E-3</v>
      </c>
    </row>
    <row r="212" spans="1:9" s="1" customFormat="1" x14ac:dyDescent="0.35">
      <c r="A212" s="15" t="s">
        <v>703</v>
      </c>
      <c r="B212" s="1" t="s">
        <v>169</v>
      </c>
      <c r="C212" s="2" t="s">
        <v>170</v>
      </c>
      <c r="D212" s="2" t="s">
        <v>923</v>
      </c>
      <c r="E212" s="5">
        <v>290</v>
      </c>
      <c r="F212" s="14">
        <v>26</v>
      </c>
      <c r="G212" s="4" t="s">
        <v>108</v>
      </c>
      <c r="H212" s="4">
        <f t="shared" si="6"/>
        <v>2.254900147928994E-2</v>
      </c>
      <c r="I212" s="4">
        <f t="shared" si="7"/>
        <v>2.3450961538461538E-3</v>
      </c>
    </row>
    <row r="213" spans="1:9" s="1" customFormat="1" x14ac:dyDescent="0.35">
      <c r="A213" s="15" t="s">
        <v>984</v>
      </c>
      <c r="B213" s="1" t="s">
        <v>169</v>
      </c>
      <c r="C213" s="2" t="s">
        <v>170</v>
      </c>
      <c r="D213" s="2" t="s">
        <v>369</v>
      </c>
      <c r="E213" s="5">
        <v>206</v>
      </c>
      <c r="F213" s="14">
        <v>14.8</v>
      </c>
      <c r="G213" s="4" t="s">
        <v>108</v>
      </c>
      <c r="H213" s="4">
        <f t="shared" si="6"/>
        <v>2.4943549123447768E-2</v>
      </c>
      <c r="I213" s="4">
        <f t="shared" si="7"/>
        <v>2.5941291088385681E-3</v>
      </c>
    </row>
    <row r="214" spans="1:9" s="1" customFormat="1" x14ac:dyDescent="0.35">
      <c r="A214" s="15" t="s">
        <v>703</v>
      </c>
      <c r="B214" s="1" t="s">
        <v>169</v>
      </c>
      <c r="C214" s="2" t="s">
        <v>170</v>
      </c>
      <c r="D214" s="2" t="s">
        <v>722</v>
      </c>
      <c r="E214" s="5">
        <v>240</v>
      </c>
      <c r="F214" s="14">
        <v>28</v>
      </c>
      <c r="G214" s="4" t="s">
        <v>108</v>
      </c>
      <c r="H214" s="4">
        <f t="shared" si="6"/>
        <v>1.1020408163265306E-2</v>
      </c>
      <c r="I214" s="4">
        <f t="shared" si="7"/>
        <v>1.1461224489795919E-3</v>
      </c>
    </row>
    <row r="215" spans="1:9" s="1" customFormat="1" x14ac:dyDescent="0.35">
      <c r="A215" s="15" t="s">
        <v>703</v>
      </c>
      <c r="B215" s="1" t="s">
        <v>169</v>
      </c>
      <c r="C215" s="2" t="s">
        <v>170</v>
      </c>
      <c r="D215" s="2" t="s">
        <v>927</v>
      </c>
      <c r="E215" s="5">
        <v>210</v>
      </c>
      <c r="F215" s="14">
        <v>23</v>
      </c>
      <c r="G215" s="4" t="s">
        <v>108</v>
      </c>
      <c r="H215" s="4">
        <f t="shared" si="6"/>
        <v>1.094163516068053E-2</v>
      </c>
      <c r="I215" s="4">
        <f t="shared" si="7"/>
        <v>1.1379300567107751E-3</v>
      </c>
    </row>
    <row r="216" spans="1:9" s="1" customFormat="1" x14ac:dyDescent="0.35">
      <c r="A216" s="15" t="s">
        <v>703</v>
      </c>
      <c r="B216" s="1" t="s">
        <v>169</v>
      </c>
      <c r="C216" s="2" t="s">
        <v>170</v>
      </c>
      <c r="D216" s="2" t="s">
        <v>928</v>
      </c>
      <c r="E216" s="5">
        <v>260</v>
      </c>
      <c r="F216" s="14">
        <v>28</v>
      </c>
      <c r="G216" s="4" t="s">
        <v>108</v>
      </c>
      <c r="H216" s="4">
        <f t="shared" si="6"/>
        <v>1.4011479591836734E-2</v>
      </c>
      <c r="I216" s="4">
        <f t="shared" si="7"/>
        <v>1.4571938775510204E-3</v>
      </c>
    </row>
    <row r="217" spans="1:9" s="1" customFormat="1" x14ac:dyDescent="0.35">
      <c r="A217" s="15" t="s">
        <v>703</v>
      </c>
      <c r="B217" s="1" t="s">
        <v>169</v>
      </c>
      <c r="C217" s="2" t="s">
        <v>170</v>
      </c>
      <c r="D217" s="2" t="s">
        <v>929</v>
      </c>
      <c r="E217" s="5">
        <v>250</v>
      </c>
      <c r="F217" s="14">
        <v>25</v>
      </c>
      <c r="G217" s="4" t="s">
        <v>108</v>
      </c>
      <c r="H217" s="4">
        <f t="shared" si="6"/>
        <v>1.5625E-2</v>
      </c>
      <c r="I217" s="4">
        <f t="shared" si="7"/>
        <v>1.6249999999999999E-3</v>
      </c>
    </row>
    <row r="218" spans="1:9" s="1" customFormat="1" x14ac:dyDescent="0.35">
      <c r="A218" s="15" t="s">
        <v>703</v>
      </c>
      <c r="B218" s="1" t="s">
        <v>169</v>
      </c>
      <c r="C218" s="2" t="s">
        <v>170</v>
      </c>
      <c r="D218" s="2" t="s">
        <v>79</v>
      </c>
      <c r="E218" s="5">
        <v>380</v>
      </c>
      <c r="F218" s="14">
        <v>28</v>
      </c>
      <c r="G218" s="4" t="s">
        <v>108</v>
      </c>
      <c r="H218" s="4">
        <f t="shared" si="6"/>
        <v>4.3743622448979592E-2</v>
      </c>
      <c r="I218" s="4">
        <f t="shared" si="7"/>
        <v>4.549336734693878E-3</v>
      </c>
    </row>
    <row r="219" spans="1:9" s="1" customFormat="1" x14ac:dyDescent="0.35">
      <c r="A219" s="15" t="s">
        <v>984</v>
      </c>
      <c r="B219" s="1" t="s">
        <v>169</v>
      </c>
      <c r="C219" s="2" t="s">
        <v>170</v>
      </c>
      <c r="D219" s="2" t="s">
        <v>295</v>
      </c>
      <c r="E219" s="5">
        <v>240</v>
      </c>
      <c r="F219" s="14">
        <v>25</v>
      </c>
      <c r="G219" s="4" t="s">
        <v>108</v>
      </c>
      <c r="H219" s="4">
        <f t="shared" si="6"/>
        <v>1.3824000000000001E-2</v>
      </c>
      <c r="I219" s="4">
        <f t="shared" si="7"/>
        <v>1.437696E-3</v>
      </c>
    </row>
    <row r="220" spans="1:9" s="1" customFormat="1" x14ac:dyDescent="0.35">
      <c r="A220" s="15" t="s">
        <v>984</v>
      </c>
      <c r="B220" s="1" t="s">
        <v>169</v>
      </c>
      <c r="C220" s="2" t="s">
        <v>170</v>
      </c>
      <c r="D220" s="2" t="s">
        <v>372</v>
      </c>
      <c r="E220" s="5">
        <v>324</v>
      </c>
      <c r="F220" s="14">
        <v>34</v>
      </c>
      <c r="G220" s="4" t="s">
        <v>108</v>
      </c>
      <c r="H220" s="4">
        <f t="shared" si="6"/>
        <v>1.8388961937716261E-2</v>
      </c>
      <c r="I220" s="4">
        <f t="shared" si="7"/>
        <v>1.912452041522491E-3</v>
      </c>
    </row>
    <row r="221" spans="1:9" s="1" customFormat="1" x14ac:dyDescent="0.35">
      <c r="A221" s="15" t="s">
        <v>703</v>
      </c>
      <c r="B221" s="1" t="s">
        <v>169</v>
      </c>
      <c r="C221" s="2" t="s">
        <v>170</v>
      </c>
      <c r="D221" s="2" t="s">
        <v>933</v>
      </c>
      <c r="E221" s="5">
        <v>310</v>
      </c>
      <c r="F221" s="14">
        <v>29</v>
      </c>
      <c r="G221" s="4" t="s">
        <v>108</v>
      </c>
      <c r="H221" s="4">
        <f t="shared" si="6"/>
        <v>2.2139565992865637E-2</v>
      </c>
      <c r="I221" s="4">
        <f t="shared" si="7"/>
        <v>2.3025148632580261E-3</v>
      </c>
    </row>
    <row r="222" spans="1:9" s="1" customFormat="1" x14ac:dyDescent="0.35">
      <c r="A222" s="15" t="s">
        <v>703</v>
      </c>
      <c r="B222" s="1" t="s">
        <v>169</v>
      </c>
      <c r="C222" s="2" t="s">
        <v>170</v>
      </c>
      <c r="D222" s="2" t="s">
        <v>373</v>
      </c>
      <c r="E222" s="5">
        <v>320</v>
      </c>
      <c r="F222" s="14">
        <v>33.4</v>
      </c>
      <c r="G222" s="4" t="s">
        <v>108</v>
      </c>
      <c r="H222" s="4">
        <f t="shared" si="6"/>
        <v>1.8358492595647032E-2</v>
      </c>
      <c r="I222" s="4">
        <f t="shared" si="7"/>
        <v>1.9092832299472911E-3</v>
      </c>
    </row>
    <row r="223" spans="1:9" s="1" customFormat="1" x14ac:dyDescent="0.35">
      <c r="A223" s="15" t="s">
        <v>703</v>
      </c>
      <c r="B223" s="1" t="s">
        <v>169</v>
      </c>
      <c r="C223" s="2" t="s">
        <v>170</v>
      </c>
      <c r="D223" s="2" t="s">
        <v>374</v>
      </c>
      <c r="E223" s="5">
        <v>190</v>
      </c>
      <c r="F223" s="14">
        <v>25</v>
      </c>
      <c r="G223" s="4" t="s">
        <v>108</v>
      </c>
      <c r="H223" s="4">
        <f t="shared" si="6"/>
        <v>6.8589999999999996E-3</v>
      </c>
      <c r="I223" s="4">
        <f t="shared" si="7"/>
        <v>7.1333600000000007E-4</v>
      </c>
    </row>
    <row r="224" spans="1:9" s="1" customFormat="1" x14ac:dyDescent="0.35">
      <c r="A224" s="15" t="s">
        <v>703</v>
      </c>
      <c r="B224" s="1" t="s">
        <v>169</v>
      </c>
      <c r="C224" s="2" t="s">
        <v>170</v>
      </c>
      <c r="D224" s="2" t="s">
        <v>934</v>
      </c>
      <c r="E224" s="5">
        <v>240</v>
      </c>
      <c r="F224" s="14">
        <v>24</v>
      </c>
      <c r="G224" s="4" t="s">
        <v>108</v>
      </c>
      <c r="H224" s="4">
        <f t="shared" si="6"/>
        <v>1.4999999999999999E-2</v>
      </c>
      <c r="I224" s="4">
        <f t="shared" si="7"/>
        <v>1.56E-3</v>
      </c>
    </row>
    <row r="225" spans="1:9" s="1" customFormat="1" x14ac:dyDescent="0.35">
      <c r="A225" s="15" t="s">
        <v>703</v>
      </c>
      <c r="B225" s="1" t="s">
        <v>169</v>
      </c>
      <c r="C225" s="2" t="s">
        <v>170</v>
      </c>
      <c r="D225" s="2" t="s">
        <v>935</v>
      </c>
      <c r="E225" s="5">
        <v>240</v>
      </c>
      <c r="F225" s="14">
        <v>32</v>
      </c>
      <c r="G225" s="4" t="s">
        <v>108</v>
      </c>
      <c r="H225" s="4">
        <f t="shared" si="6"/>
        <v>8.4375000000000006E-3</v>
      </c>
      <c r="I225" s="4">
        <f t="shared" si="7"/>
        <v>8.7750000000000002E-4</v>
      </c>
    </row>
    <row r="226" spans="1:9" s="1" customFormat="1" x14ac:dyDescent="0.35">
      <c r="A226" s="15" t="s">
        <v>703</v>
      </c>
      <c r="B226" s="1" t="s">
        <v>169</v>
      </c>
      <c r="C226" s="2" t="s">
        <v>170</v>
      </c>
      <c r="D226" s="2" t="s">
        <v>177</v>
      </c>
      <c r="E226" s="5">
        <v>350</v>
      </c>
      <c r="F226" s="14">
        <v>33</v>
      </c>
      <c r="G226" s="4" t="s">
        <v>108</v>
      </c>
      <c r="H226" s="4">
        <f t="shared" si="6"/>
        <v>2.4606864095500461E-2</v>
      </c>
      <c r="I226" s="4">
        <f t="shared" si="7"/>
        <v>2.5591138659320479E-3</v>
      </c>
    </row>
    <row r="227" spans="1:9" s="1" customFormat="1" x14ac:dyDescent="0.35">
      <c r="A227" s="15" t="s">
        <v>703</v>
      </c>
      <c r="B227" s="1" t="s">
        <v>169</v>
      </c>
      <c r="C227" s="2" t="s">
        <v>170</v>
      </c>
      <c r="D227" s="2" t="s">
        <v>178</v>
      </c>
      <c r="E227" s="5">
        <v>360</v>
      </c>
      <c r="F227" s="14">
        <v>30</v>
      </c>
      <c r="G227" s="4" t="s">
        <v>108</v>
      </c>
      <c r="H227" s="4">
        <f t="shared" si="6"/>
        <v>3.2399999999999998E-2</v>
      </c>
      <c r="I227" s="4">
        <f t="shared" si="7"/>
        <v>3.3695999999999999E-3</v>
      </c>
    </row>
    <row r="228" spans="1:9" s="1" customFormat="1" x14ac:dyDescent="0.35">
      <c r="A228" s="15" t="s">
        <v>703</v>
      </c>
      <c r="B228" s="1" t="s">
        <v>169</v>
      </c>
      <c r="C228" s="2" t="s">
        <v>170</v>
      </c>
      <c r="D228" s="2" t="s">
        <v>178</v>
      </c>
      <c r="E228" s="5">
        <v>370</v>
      </c>
      <c r="F228" s="14">
        <v>31</v>
      </c>
      <c r="G228" s="4" t="s">
        <v>108</v>
      </c>
      <c r="H228" s="4">
        <f t="shared" si="6"/>
        <v>3.2942898022892818E-2</v>
      </c>
      <c r="I228" s="4">
        <f t="shared" si="7"/>
        <v>3.4260613943808533E-3</v>
      </c>
    </row>
    <row r="229" spans="1:9" s="1" customFormat="1" x14ac:dyDescent="0.35">
      <c r="A229" s="15" t="s">
        <v>703</v>
      </c>
      <c r="B229" s="1" t="s">
        <v>169</v>
      </c>
      <c r="C229" s="2" t="s">
        <v>170</v>
      </c>
      <c r="D229" s="2" t="s">
        <v>937</v>
      </c>
      <c r="E229" s="5">
        <v>380</v>
      </c>
      <c r="F229" s="14">
        <v>30</v>
      </c>
      <c r="G229" s="4" t="s">
        <v>108</v>
      </c>
      <c r="H229" s="4">
        <f t="shared" si="6"/>
        <v>3.8105555555555559E-2</v>
      </c>
      <c r="I229" s="4">
        <f t="shared" si="7"/>
        <v>3.9629777777777774E-3</v>
      </c>
    </row>
    <row r="230" spans="1:9" s="1" customFormat="1" x14ac:dyDescent="0.35">
      <c r="A230" s="15" t="s">
        <v>703</v>
      </c>
      <c r="B230" s="1" t="s">
        <v>169</v>
      </c>
      <c r="C230" s="2" t="s">
        <v>170</v>
      </c>
      <c r="D230" s="2" t="s">
        <v>937</v>
      </c>
      <c r="E230" s="5">
        <v>410</v>
      </c>
      <c r="F230" s="14">
        <v>26</v>
      </c>
      <c r="G230" s="4" t="s">
        <v>108</v>
      </c>
      <c r="H230" s="4">
        <f t="shared" si="6"/>
        <v>6.3721338757396453E-2</v>
      </c>
      <c r="I230" s="4">
        <f t="shared" si="7"/>
        <v>6.6270192307692306E-3</v>
      </c>
    </row>
    <row r="231" spans="1:9" s="1" customFormat="1" x14ac:dyDescent="0.35">
      <c r="A231" s="15" t="s">
        <v>703</v>
      </c>
      <c r="B231" s="1" t="s">
        <v>169</v>
      </c>
      <c r="C231" s="2" t="s">
        <v>170</v>
      </c>
      <c r="D231" s="2" t="s">
        <v>937</v>
      </c>
      <c r="E231" s="5">
        <v>400</v>
      </c>
      <c r="F231" s="14">
        <v>30</v>
      </c>
      <c r="G231" s="4" t="s">
        <v>108</v>
      </c>
      <c r="H231" s="4">
        <f t="shared" si="6"/>
        <v>4.4444444444444446E-2</v>
      </c>
      <c r="I231" s="4">
        <f t="shared" si="7"/>
        <v>4.622222222222222E-3</v>
      </c>
    </row>
    <row r="232" spans="1:9" s="1" customFormat="1" x14ac:dyDescent="0.35">
      <c r="A232" s="15" t="s">
        <v>703</v>
      </c>
      <c r="B232" s="1" t="s">
        <v>169</v>
      </c>
      <c r="C232" s="2" t="s">
        <v>170</v>
      </c>
      <c r="D232" s="2" t="s">
        <v>574</v>
      </c>
      <c r="E232" s="5">
        <v>350</v>
      </c>
      <c r="F232" s="14">
        <v>30</v>
      </c>
      <c r="G232" s="4" t="s">
        <v>108</v>
      </c>
      <c r="H232" s="4">
        <f t="shared" si="6"/>
        <v>2.9774305555555557E-2</v>
      </c>
      <c r="I232" s="4">
        <f t="shared" si="7"/>
        <v>3.0965277777777779E-3</v>
      </c>
    </row>
    <row r="233" spans="1:9" s="1" customFormat="1" x14ac:dyDescent="0.35">
      <c r="A233" s="15" t="s">
        <v>703</v>
      </c>
      <c r="B233" s="1" t="s">
        <v>169</v>
      </c>
      <c r="C233" s="2" t="s">
        <v>170</v>
      </c>
      <c r="D233" s="2" t="s">
        <v>375</v>
      </c>
      <c r="E233" s="5">
        <v>310</v>
      </c>
      <c r="F233" s="14">
        <v>31</v>
      </c>
      <c r="G233" s="4" t="s">
        <v>108</v>
      </c>
      <c r="H233" s="4">
        <f t="shared" si="6"/>
        <v>1.9375E-2</v>
      </c>
      <c r="I233" s="4">
        <f t="shared" si="7"/>
        <v>2.0149999999999999E-3</v>
      </c>
    </row>
    <row r="234" spans="1:9" s="1" customFormat="1" x14ac:dyDescent="0.35">
      <c r="A234" s="15" t="s">
        <v>703</v>
      </c>
      <c r="B234" s="1" t="s">
        <v>169</v>
      </c>
      <c r="C234" s="2" t="s">
        <v>180</v>
      </c>
      <c r="D234" s="2" t="s">
        <v>769</v>
      </c>
      <c r="E234" s="5">
        <v>528</v>
      </c>
      <c r="F234" s="14">
        <v>41.7</v>
      </c>
      <c r="G234" s="4" t="s">
        <v>108</v>
      </c>
      <c r="H234" s="4">
        <f t="shared" si="6"/>
        <v>5.2906578334454724E-2</v>
      </c>
      <c r="I234" s="4">
        <f t="shared" si="7"/>
        <v>5.5022841467832918E-3</v>
      </c>
    </row>
    <row r="235" spans="1:9" s="1" customFormat="1" x14ac:dyDescent="0.35">
      <c r="A235" s="15" t="s">
        <v>703</v>
      </c>
      <c r="B235" s="1" t="s">
        <v>169</v>
      </c>
      <c r="C235" s="2" t="s">
        <v>180</v>
      </c>
      <c r="D235" s="2" t="s">
        <v>938</v>
      </c>
      <c r="E235" s="5">
        <v>473</v>
      </c>
      <c r="F235" s="14">
        <v>46</v>
      </c>
      <c r="G235" s="4" t="s">
        <v>108</v>
      </c>
      <c r="H235" s="4">
        <f t="shared" si="6"/>
        <v>3.125703479442344E-2</v>
      </c>
      <c r="I235" s="4">
        <f t="shared" si="7"/>
        <v>3.2507316186200382E-3</v>
      </c>
    </row>
    <row r="236" spans="1:9" s="1" customFormat="1" x14ac:dyDescent="0.35">
      <c r="A236" s="15" t="s">
        <v>984</v>
      </c>
      <c r="B236" s="1" t="s">
        <v>169</v>
      </c>
      <c r="C236" s="2" t="s">
        <v>376</v>
      </c>
      <c r="D236" s="2" t="s">
        <v>117</v>
      </c>
      <c r="E236" s="5">
        <v>490</v>
      </c>
      <c r="F236" s="14">
        <v>34</v>
      </c>
      <c r="G236" s="4" t="s">
        <v>108</v>
      </c>
      <c r="H236" s="4">
        <f t="shared" si="6"/>
        <v>6.3607807093425603E-2</v>
      </c>
      <c r="I236" s="4">
        <f t="shared" si="7"/>
        <v>6.6152119377162625E-3</v>
      </c>
    </row>
    <row r="237" spans="1:9" s="1" customFormat="1" x14ac:dyDescent="0.35">
      <c r="A237" s="15" t="s">
        <v>703</v>
      </c>
      <c r="B237" s="1" t="s">
        <v>169</v>
      </c>
      <c r="C237" s="2" t="s">
        <v>376</v>
      </c>
      <c r="D237" s="2" t="s">
        <v>939</v>
      </c>
      <c r="E237" s="5">
        <v>442</v>
      </c>
      <c r="F237" s="14">
        <v>30.9</v>
      </c>
      <c r="G237" s="4" t="s">
        <v>108</v>
      </c>
      <c r="H237" s="4">
        <f t="shared" si="6"/>
        <v>5.6523606790879866E-2</v>
      </c>
      <c r="I237" s="4">
        <f t="shared" si="7"/>
        <v>5.8784551062515062E-3</v>
      </c>
    </row>
    <row r="238" spans="1:9" s="1" customFormat="1" x14ac:dyDescent="0.35">
      <c r="A238" s="15" t="s">
        <v>703</v>
      </c>
      <c r="B238" s="1" t="s">
        <v>169</v>
      </c>
      <c r="C238" s="2" t="s">
        <v>376</v>
      </c>
      <c r="D238" s="2" t="s">
        <v>917</v>
      </c>
      <c r="E238" s="5">
        <v>330</v>
      </c>
      <c r="F238" s="14">
        <v>31</v>
      </c>
      <c r="G238" s="4" t="s">
        <v>108</v>
      </c>
      <c r="H238" s="4">
        <f t="shared" si="6"/>
        <v>2.3372138397502601E-2</v>
      </c>
      <c r="I238" s="4">
        <f t="shared" si="7"/>
        <v>2.4307023933402708E-3</v>
      </c>
    </row>
    <row r="239" spans="1:9" s="1" customFormat="1" x14ac:dyDescent="0.35">
      <c r="A239" s="15" t="s">
        <v>703</v>
      </c>
      <c r="B239" s="1" t="s">
        <v>169</v>
      </c>
      <c r="C239" s="2" t="s">
        <v>376</v>
      </c>
      <c r="D239" s="2" t="s">
        <v>940</v>
      </c>
      <c r="E239" s="5">
        <v>483</v>
      </c>
      <c r="F239" s="14">
        <v>30.5</v>
      </c>
      <c r="G239" s="4" t="s">
        <v>108</v>
      </c>
      <c r="H239" s="4">
        <f t="shared" si="6"/>
        <v>7.5704506181134099E-2</v>
      </c>
      <c r="I239" s="4">
        <f t="shared" si="7"/>
        <v>7.873268642837947E-3</v>
      </c>
    </row>
    <row r="240" spans="1:9" s="1" customFormat="1" x14ac:dyDescent="0.35">
      <c r="A240" s="15" t="s">
        <v>703</v>
      </c>
      <c r="B240" s="1" t="s">
        <v>169</v>
      </c>
      <c r="C240" s="2" t="s">
        <v>377</v>
      </c>
      <c r="D240" s="2" t="s">
        <v>267</v>
      </c>
      <c r="E240" s="5">
        <v>479</v>
      </c>
      <c r="F240" s="14">
        <v>32.200000000000003</v>
      </c>
      <c r="G240" s="4" t="s">
        <v>108</v>
      </c>
      <c r="H240" s="4">
        <f t="shared" si="6"/>
        <v>6.624831157652096E-2</v>
      </c>
      <c r="I240" s="4">
        <f t="shared" si="7"/>
        <v>6.8898244039581787E-3</v>
      </c>
    </row>
    <row r="241" spans="1:9" s="1" customFormat="1" x14ac:dyDescent="0.35">
      <c r="A241" s="15" t="s">
        <v>984</v>
      </c>
      <c r="B241" s="1" t="s">
        <v>169</v>
      </c>
      <c r="C241" s="2" t="s">
        <v>377</v>
      </c>
      <c r="D241" s="2" t="s">
        <v>378</v>
      </c>
      <c r="E241" s="5">
        <v>310</v>
      </c>
      <c r="F241" s="14">
        <v>27.2</v>
      </c>
      <c r="G241" s="4" t="s">
        <v>108</v>
      </c>
      <c r="H241" s="4">
        <f t="shared" si="6"/>
        <v>2.5166759028979239E-2</v>
      </c>
      <c r="I241" s="4">
        <f t="shared" si="7"/>
        <v>2.617342939013841E-3</v>
      </c>
    </row>
    <row r="242" spans="1:9" s="1" customFormat="1" x14ac:dyDescent="0.35">
      <c r="A242" s="15" t="s">
        <v>703</v>
      </c>
      <c r="B242" s="1" t="s">
        <v>169</v>
      </c>
      <c r="C242" s="2" t="s">
        <v>377</v>
      </c>
      <c r="D242" s="2" t="s">
        <v>378</v>
      </c>
      <c r="E242" s="5">
        <v>310</v>
      </c>
      <c r="F242" s="14">
        <v>27.2</v>
      </c>
      <c r="G242" s="4" t="s">
        <v>108</v>
      </c>
      <c r="H242" s="4">
        <f t="shared" si="6"/>
        <v>2.5166759028979239E-2</v>
      </c>
      <c r="I242" s="4">
        <f t="shared" si="7"/>
        <v>2.617342939013841E-3</v>
      </c>
    </row>
    <row r="243" spans="1:9" s="1" customFormat="1" x14ac:dyDescent="0.35">
      <c r="A243" s="15" t="s">
        <v>703</v>
      </c>
      <c r="B243" s="1" t="s">
        <v>169</v>
      </c>
      <c r="C243" s="2" t="s">
        <v>377</v>
      </c>
      <c r="D243" s="2" t="s">
        <v>941</v>
      </c>
      <c r="E243" s="5">
        <v>371</v>
      </c>
      <c r="F243" s="14">
        <v>27.7</v>
      </c>
      <c r="G243" s="4" t="s">
        <v>108</v>
      </c>
      <c r="H243" s="4">
        <f t="shared" si="6"/>
        <v>4.1595103383336163E-2</v>
      </c>
      <c r="I243" s="4">
        <f t="shared" si="7"/>
        <v>4.32589075186696E-3</v>
      </c>
    </row>
    <row r="244" spans="1:9" s="1" customFormat="1" x14ac:dyDescent="0.35">
      <c r="A244" s="15" t="s">
        <v>984</v>
      </c>
      <c r="B244" s="1" t="s">
        <v>169</v>
      </c>
      <c r="C244" s="2" t="s">
        <v>377</v>
      </c>
      <c r="D244" s="2" t="s">
        <v>379</v>
      </c>
      <c r="E244" s="5">
        <v>360</v>
      </c>
      <c r="F244" s="14">
        <v>43.3</v>
      </c>
      <c r="G244" s="4" t="s">
        <v>108</v>
      </c>
      <c r="H244" s="4">
        <f t="shared" si="6"/>
        <v>1.5552912437529671E-2</v>
      </c>
      <c r="I244" s="4">
        <f t="shared" si="7"/>
        <v>1.6175028935030858E-3</v>
      </c>
    </row>
    <row r="245" spans="1:9" s="1" customFormat="1" x14ac:dyDescent="0.35">
      <c r="A245" s="15" t="s">
        <v>984</v>
      </c>
      <c r="B245" s="1" t="s">
        <v>169</v>
      </c>
      <c r="C245" s="2" t="s">
        <v>377</v>
      </c>
      <c r="D245" s="2" t="s">
        <v>379</v>
      </c>
      <c r="E245" s="5">
        <v>350</v>
      </c>
      <c r="F245" s="14">
        <v>30</v>
      </c>
      <c r="G245" s="4" t="s">
        <v>108</v>
      </c>
      <c r="H245" s="4">
        <f t="shared" si="6"/>
        <v>2.9774305555555557E-2</v>
      </c>
      <c r="I245" s="4">
        <f t="shared" si="7"/>
        <v>3.0965277777777779E-3</v>
      </c>
    </row>
    <row r="246" spans="1:9" s="1" customFormat="1" x14ac:dyDescent="0.35">
      <c r="A246" s="15" t="s">
        <v>984</v>
      </c>
      <c r="B246" s="1" t="s">
        <v>169</v>
      </c>
      <c r="C246" s="2" t="s">
        <v>377</v>
      </c>
      <c r="D246" s="2" t="s">
        <v>379</v>
      </c>
      <c r="E246" s="5">
        <v>325</v>
      </c>
      <c r="F246" s="14">
        <v>30.6</v>
      </c>
      <c r="G246" s="4" t="s">
        <v>108</v>
      </c>
      <c r="H246" s="4">
        <f t="shared" si="6"/>
        <v>2.2913279214191121E-2</v>
      </c>
      <c r="I246" s="4">
        <f t="shared" si="7"/>
        <v>2.3829810382758766E-3</v>
      </c>
    </row>
    <row r="247" spans="1:9" s="1" customFormat="1" x14ac:dyDescent="0.35">
      <c r="A247" s="15" t="s">
        <v>703</v>
      </c>
      <c r="B247" s="1" t="s">
        <v>169</v>
      </c>
      <c r="C247" s="2" t="s">
        <v>377</v>
      </c>
      <c r="D247" s="2" t="s">
        <v>379</v>
      </c>
      <c r="E247" s="5">
        <v>362</v>
      </c>
      <c r="F247" s="14">
        <v>32.1</v>
      </c>
      <c r="G247" s="4" t="s">
        <v>108</v>
      </c>
      <c r="H247" s="4">
        <f t="shared" si="6"/>
        <v>2.877369687794179E-2</v>
      </c>
      <c r="I247" s="4">
        <f t="shared" si="7"/>
        <v>2.9924644753059459E-3</v>
      </c>
    </row>
    <row r="248" spans="1:9" s="1" customFormat="1" x14ac:dyDescent="0.35">
      <c r="A248" s="15" t="s">
        <v>703</v>
      </c>
      <c r="B248" s="1" t="s">
        <v>169</v>
      </c>
      <c r="C248" s="2" t="s">
        <v>170</v>
      </c>
      <c r="D248" s="2" t="s">
        <v>923</v>
      </c>
      <c r="E248" s="5">
        <v>370</v>
      </c>
      <c r="F248" s="14">
        <v>5.5</v>
      </c>
      <c r="G248" s="4" t="s">
        <v>752</v>
      </c>
      <c r="H248" s="4">
        <f t="shared" si="6"/>
        <v>1.0465495867768595</v>
      </c>
      <c r="I248" s="4">
        <f t="shared" si="7"/>
        <v>0.1088411570247934</v>
      </c>
    </row>
    <row r="249" spans="1:9" s="1" customFormat="1" x14ac:dyDescent="0.35">
      <c r="A249" s="15" t="s">
        <v>703</v>
      </c>
      <c r="B249" s="1" t="s">
        <v>169</v>
      </c>
      <c r="C249" s="2" t="s">
        <v>377</v>
      </c>
      <c r="D249" s="2" t="s">
        <v>267</v>
      </c>
      <c r="E249" s="5">
        <v>306</v>
      </c>
      <c r="F249" s="14">
        <v>4.7</v>
      </c>
      <c r="G249" s="4" t="s">
        <v>752</v>
      </c>
      <c r="H249" s="4">
        <f t="shared" si="6"/>
        <v>0.81067836124943393</v>
      </c>
      <c r="I249" s="4">
        <f t="shared" si="7"/>
        <v>8.4310549569941121E-2</v>
      </c>
    </row>
    <row r="250" spans="1:9" s="1" customFormat="1" x14ac:dyDescent="0.35">
      <c r="A250" s="15" t="s">
        <v>703</v>
      </c>
      <c r="B250" s="1" t="s">
        <v>169</v>
      </c>
      <c r="C250" s="2" t="s">
        <v>377</v>
      </c>
      <c r="D250" s="2" t="s">
        <v>267</v>
      </c>
      <c r="E250" s="5">
        <v>250</v>
      </c>
      <c r="F250" s="14">
        <v>4.0999999999999996</v>
      </c>
      <c r="G250" s="4" t="s">
        <v>752</v>
      </c>
      <c r="H250" s="4">
        <f t="shared" si="6"/>
        <v>0.58094140392623439</v>
      </c>
      <c r="I250" s="4">
        <f t="shared" si="7"/>
        <v>6.041790600832838E-2</v>
      </c>
    </row>
    <row r="251" spans="1:9" s="1" customFormat="1" x14ac:dyDescent="0.35">
      <c r="A251" s="15" t="s">
        <v>703</v>
      </c>
      <c r="B251" s="1" t="s">
        <v>169</v>
      </c>
      <c r="C251" s="2" t="s">
        <v>377</v>
      </c>
      <c r="D251" s="2" t="s">
        <v>378</v>
      </c>
      <c r="E251" s="5">
        <v>287</v>
      </c>
      <c r="F251" s="14">
        <v>4.8</v>
      </c>
      <c r="G251" s="4" t="s">
        <v>752</v>
      </c>
      <c r="H251" s="4">
        <f t="shared" si="6"/>
        <v>0.64127341037326391</v>
      </c>
      <c r="I251" s="4">
        <f t="shared" si="7"/>
        <v>6.669243467881944E-2</v>
      </c>
    </row>
    <row r="252" spans="1:9" s="1" customFormat="1" x14ac:dyDescent="0.35">
      <c r="A252" s="15" t="s">
        <v>703</v>
      </c>
      <c r="B252" s="1" t="s">
        <v>169</v>
      </c>
      <c r="C252" s="2" t="s">
        <v>377</v>
      </c>
      <c r="D252" s="2" t="s">
        <v>941</v>
      </c>
      <c r="E252" s="5">
        <v>321</v>
      </c>
      <c r="F252" s="14">
        <v>4.0999999999999996</v>
      </c>
      <c r="G252" s="4" t="s">
        <v>752</v>
      </c>
      <c r="H252" s="4">
        <f t="shared" si="6"/>
        <v>1.2297799301011303</v>
      </c>
      <c r="I252" s="4">
        <f t="shared" si="7"/>
        <v>0.12789711273051757</v>
      </c>
    </row>
    <row r="253" spans="1:9" s="1" customFormat="1" x14ac:dyDescent="0.35">
      <c r="A253" s="15" t="s">
        <v>703</v>
      </c>
      <c r="B253" s="1" t="s">
        <v>169</v>
      </c>
      <c r="C253" s="2" t="s">
        <v>377</v>
      </c>
      <c r="D253" s="2" t="s">
        <v>379</v>
      </c>
      <c r="E253" s="5">
        <v>389</v>
      </c>
      <c r="F253" s="14">
        <v>4.5</v>
      </c>
      <c r="G253" s="4" t="s">
        <v>752</v>
      </c>
      <c r="H253" s="4">
        <f t="shared" si="6"/>
        <v>1.8167860802469136</v>
      </c>
      <c r="I253" s="4">
        <f t="shared" si="7"/>
        <v>0.18894575234567904</v>
      </c>
    </row>
    <row r="256" spans="1:9" x14ac:dyDescent="0.35">
      <c r="C256" s="2" t="s">
        <v>361</v>
      </c>
      <c r="G256" s="4" t="s">
        <v>162</v>
      </c>
      <c r="H256" s="4">
        <f>AVERAGE(H2:H4)</f>
        <v>0.11906869613506059</v>
      </c>
    </row>
    <row r="257" spans="3:8" x14ac:dyDescent="0.35">
      <c r="C257" s="2" t="s">
        <v>909</v>
      </c>
      <c r="G257" s="4" t="s">
        <v>162</v>
      </c>
      <c r="H257" s="4">
        <f>AVERAGE(H5:H8)</f>
        <v>12.006070718277449</v>
      </c>
    </row>
    <row r="258" spans="3:8" x14ac:dyDescent="0.35">
      <c r="C258" s="2" t="s">
        <v>170</v>
      </c>
      <c r="G258" s="4" t="s">
        <v>953</v>
      </c>
      <c r="H258" s="4">
        <f>AVERAGE(H9:H123)</f>
        <v>4.9351125870263586E-2</v>
      </c>
    </row>
    <row r="259" spans="3:8" x14ac:dyDescent="0.35">
      <c r="C259" s="2" t="s">
        <v>180</v>
      </c>
      <c r="G259" s="4" t="s">
        <v>162</v>
      </c>
      <c r="H259" s="4">
        <f>AVERAGE(H124:H128)</f>
        <v>10.157313019242881</v>
      </c>
    </row>
    <row r="260" spans="3:8" x14ac:dyDescent="0.35">
      <c r="C260" s="2" t="s">
        <v>376</v>
      </c>
      <c r="G260" s="4" t="s">
        <v>162</v>
      </c>
      <c r="H260" s="4">
        <f>AVERAGE(H129:H133)</f>
        <v>0.40248087400487831</v>
      </c>
    </row>
    <row r="261" spans="3:8" x14ac:dyDescent="0.35">
      <c r="C261" s="2" t="s">
        <v>377</v>
      </c>
      <c r="G261" s="4" t="s">
        <v>951</v>
      </c>
      <c r="H261" s="4">
        <f>AVERAGE(H249:H253)</f>
        <v>1.0158918371793952</v>
      </c>
    </row>
    <row r="262" spans="3:8" x14ac:dyDescent="0.35">
      <c r="C262" s="2" t="s">
        <v>967</v>
      </c>
      <c r="H262" s="4">
        <f>AVERAGE(H256:H261)</f>
        <v>3.958362711784988</v>
      </c>
    </row>
    <row r="263" spans="3:8" x14ac:dyDescent="0.35">
      <c r="C263" s="2" t="s">
        <v>960</v>
      </c>
      <c r="H263" s="4">
        <v>4.9351125870263586E-2</v>
      </c>
    </row>
    <row r="264" spans="3:8" x14ac:dyDescent="0.35">
      <c r="C264" s="2" t="s">
        <v>961</v>
      </c>
      <c r="H264" s="4">
        <v>0.11906869613506059</v>
      </c>
    </row>
    <row r="265" spans="3:8" x14ac:dyDescent="0.35">
      <c r="C265" s="2" t="s">
        <v>962</v>
      </c>
      <c r="H265" s="4">
        <f>AVERAGE(H257,H259,H260,H261)</f>
        <v>5.8954391121761516</v>
      </c>
    </row>
    <row r="266" spans="3:8" x14ac:dyDescent="0.35">
      <c r="C266" s="2" t="s">
        <v>361</v>
      </c>
      <c r="G266" s="4" t="s">
        <v>108</v>
      </c>
      <c r="H266" s="4">
        <f>AVERAGE(H184:H186)</f>
        <v>1.1437494322878938E-2</v>
      </c>
    </row>
    <row r="267" spans="3:8" x14ac:dyDescent="0.35">
      <c r="C267" s="2" t="s">
        <v>909</v>
      </c>
      <c r="G267" s="4" t="s">
        <v>108</v>
      </c>
      <c r="H267" s="4">
        <f>AVERAGE(H187:H189)</f>
        <v>3.9556267334130639E-2</v>
      </c>
    </row>
    <row r="268" spans="3:8" x14ac:dyDescent="0.35">
      <c r="C268" s="2" t="s">
        <v>170</v>
      </c>
      <c r="G268" s="4" t="s">
        <v>108</v>
      </c>
      <c r="H268" s="4">
        <f>AVERAGE(H190:H233)</f>
        <v>2.5330207676315993E-2</v>
      </c>
    </row>
    <row r="269" spans="3:8" x14ac:dyDescent="0.35">
      <c r="C269" s="2" t="s">
        <v>180</v>
      </c>
      <c r="G269" s="4" t="s">
        <v>108</v>
      </c>
      <c r="H269" s="4">
        <f>AVERAGE(H234:H235)</f>
        <v>4.2081806564439078E-2</v>
      </c>
    </row>
    <row r="270" spans="3:8" x14ac:dyDescent="0.35">
      <c r="C270" s="2" t="s">
        <v>376</v>
      </c>
      <c r="G270" s="4" t="s">
        <v>108</v>
      </c>
      <c r="H270" s="4">
        <f>AVERAGE(H236:H239)</f>
        <v>5.4802014615735542E-2</v>
      </c>
    </row>
    <row r="271" spans="3:8" x14ac:dyDescent="0.35">
      <c r="C271" s="2" t="s">
        <v>377</v>
      </c>
      <c r="G271" s="4" t="s">
        <v>108</v>
      </c>
      <c r="H271" s="4">
        <f>AVERAGE(H240:H247)</f>
        <v>3.1898890887879214E-2</v>
      </c>
    </row>
    <row r="272" spans="3:8" x14ac:dyDescent="0.35">
      <c r="C272" s="2" t="s">
        <v>967</v>
      </c>
      <c r="H272" s="4">
        <f>AVERAGE(H266:H271)</f>
        <v>3.4184446900229898E-2</v>
      </c>
    </row>
    <row r="273" spans="3:8" x14ac:dyDescent="0.35">
      <c r="C273" s="2" t="s">
        <v>960</v>
      </c>
      <c r="H273" s="4">
        <v>2.5330207676315993E-2</v>
      </c>
    </row>
    <row r="274" spans="3:8" x14ac:dyDescent="0.35">
      <c r="C274" s="2" t="s">
        <v>961</v>
      </c>
      <c r="H274" s="4">
        <v>3.9556267334130639E-2</v>
      </c>
    </row>
    <row r="275" spans="3:8" x14ac:dyDescent="0.35">
      <c r="C275" s="2" t="s">
        <v>962</v>
      </c>
      <c r="H275" s="4">
        <f>AVERAGE(H267,H269,H270,H271)</f>
        <v>4.2084744850546127E-2</v>
      </c>
    </row>
    <row r="276" spans="3:8" x14ac:dyDescent="0.35">
      <c r="C276" s="2" t="s">
        <v>361</v>
      </c>
      <c r="G276" s="4" t="s">
        <v>137</v>
      </c>
    </row>
    <row r="277" spans="3:8" x14ac:dyDescent="0.35">
      <c r="C277" s="2" t="s">
        <v>909</v>
      </c>
      <c r="G277" s="4" t="s">
        <v>137</v>
      </c>
      <c r="H277" s="4">
        <f>AVERAGE(H140:H145)</f>
        <v>5.623733565854578E-2</v>
      </c>
    </row>
    <row r="278" spans="3:8" x14ac:dyDescent="0.35">
      <c r="C278" s="2" t="s">
        <v>170</v>
      </c>
      <c r="G278" s="4" t="s">
        <v>137</v>
      </c>
      <c r="H278" s="4">
        <f>AVERAGE(H146:H151)</f>
        <v>1.8565439428552814E-2</v>
      </c>
    </row>
    <row r="279" spans="3:8" x14ac:dyDescent="0.35">
      <c r="C279" s="2" t="s">
        <v>180</v>
      </c>
      <c r="G279" s="4" t="s">
        <v>137</v>
      </c>
      <c r="H279" s="4">
        <f>AVERAGE(H152:H157)</f>
        <v>8.7658219610583024E-2</v>
      </c>
    </row>
    <row r="280" spans="3:8" x14ac:dyDescent="0.35">
      <c r="C280" s="2" t="s">
        <v>376</v>
      </c>
      <c r="G280" s="4" t="s">
        <v>137</v>
      </c>
      <c r="H280" s="4">
        <f>AVERAGE(H158:H161)</f>
        <v>4.6368307471108212E-2</v>
      </c>
    </row>
    <row r="281" spans="3:8" x14ac:dyDescent="0.35">
      <c r="C281" s="2" t="s">
        <v>377</v>
      </c>
      <c r="G281" s="4" t="s">
        <v>137</v>
      </c>
      <c r="H281" s="4">
        <f>AVERAGE(H162:H169)</f>
        <v>3.234379509403304E-2</v>
      </c>
    </row>
    <row r="282" spans="3:8" x14ac:dyDescent="0.35">
      <c r="H282" s="4">
        <f>AVERAGE(H276:H281)</f>
        <v>4.8234619452564569E-2</v>
      </c>
    </row>
    <row r="283" spans="3:8" x14ac:dyDescent="0.35">
      <c r="C283" s="2" t="s">
        <v>361</v>
      </c>
      <c r="G283" s="4" t="s">
        <v>616</v>
      </c>
    </row>
    <row r="284" spans="3:8" x14ac:dyDescent="0.35">
      <c r="C284" s="2" t="s">
        <v>909</v>
      </c>
      <c r="G284" s="4" t="s">
        <v>616</v>
      </c>
    </row>
    <row r="285" spans="3:8" x14ac:dyDescent="0.35">
      <c r="C285" s="2" t="s">
        <v>170</v>
      </c>
      <c r="G285" s="4" t="s">
        <v>616</v>
      </c>
      <c r="H285" s="4">
        <f>AVERAGE(H170:H174)</f>
        <v>3.4136269194021615E-2</v>
      </c>
    </row>
    <row r="286" spans="3:8" x14ac:dyDescent="0.35">
      <c r="C286" s="2" t="s">
        <v>180</v>
      </c>
      <c r="G286" s="4" t="s">
        <v>616</v>
      </c>
    </row>
    <row r="287" spans="3:8" x14ac:dyDescent="0.35">
      <c r="C287" s="2" t="s">
        <v>376</v>
      </c>
      <c r="G287" s="4" t="s">
        <v>616</v>
      </c>
    </row>
    <row r="288" spans="3:8" x14ac:dyDescent="0.35">
      <c r="C288" s="2" t="s">
        <v>377</v>
      </c>
      <c r="G288" s="4" t="s">
        <v>616</v>
      </c>
    </row>
    <row r="290" spans="3:8" x14ac:dyDescent="0.35">
      <c r="C290" s="2" t="s">
        <v>361</v>
      </c>
      <c r="G290" s="4" t="s">
        <v>617</v>
      </c>
      <c r="H290" s="4">
        <f>AVERAGE(H175)</f>
        <v>4.4996301775147934E-2</v>
      </c>
    </row>
    <row r="291" spans="3:8" x14ac:dyDescent="0.35">
      <c r="C291" s="2" t="s">
        <v>909</v>
      </c>
      <c r="G291" s="4" t="s">
        <v>617</v>
      </c>
    </row>
    <row r="292" spans="3:8" x14ac:dyDescent="0.35">
      <c r="C292" s="2" t="s">
        <v>170</v>
      </c>
      <c r="G292" s="4" t="s">
        <v>617</v>
      </c>
      <c r="H292" s="4">
        <f>AVERAGE(H176:H183)</f>
        <v>4.5511631115123685E-2</v>
      </c>
    </row>
    <row r="293" spans="3:8" x14ac:dyDescent="0.35">
      <c r="C293" s="2" t="s">
        <v>180</v>
      </c>
      <c r="G293" s="4" t="s">
        <v>617</v>
      </c>
    </row>
    <row r="294" spans="3:8" x14ac:dyDescent="0.35">
      <c r="C294" s="2" t="s">
        <v>376</v>
      </c>
      <c r="G294" s="4" t="s">
        <v>617</v>
      </c>
    </row>
    <row r="295" spans="3:8" x14ac:dyDescent="0.35">
      <c r="C295" s="2" t="s">
        <v>377</v>
      </c>
      <c r="G295" s="4" t="s">
        <v>617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54"/>
  <sheetViews>
    <sheetView workbookViewId="0"/>
  </sheetViews>
  <sheetFormatPr defaultRowHeight="14.5" x14ac:dyDescent="0.35"/>
  <cols>
    <col min="1" max="1" width="25.81640625" style="15" customWidth="1"/>
    <col min="2" max="2" width="24.26953125" style="1" customWidth="1"/>
    <col min="3" max="3" width="21.81640625" style="2" customWidth="1"/>
    <col min="4" max="4" width="22.26953125" style="2" customWidth="1"/>
    <col min="5" max="5" width="15.453125" style="5" customWidth="1"/>
    <col min="6" max="6" width="16.453125" style="14" customWidth="1"/>
    <col min="7" max="7" width="17" style="4" customWidth="1"/>
    <col min="8" max="8" width="25" style="4" customWidth="1"/>
    <col min="9" max="9" width="23.7265625" style="4" customWidth="1"/>
    <col min="10" max="16384" width="8.7265625" style="6"/>
  </cols>
  <sheetData>
    <row r="1" spans="1:9" x14ac:dyDescent="0.35">
      <c r="A1" s="15" t="s">
        <v>0</v>
      </c>
      <c r="B1" s="1" t="s">
        <v>42</v>
      </c>
      <c r="C1" s="1" t="s">
        <v>1</v>
      </c>
      <c r="D1" s="1" t="s">
        <v>2</v>
      </c>
      <c r="E1" s="5" t="s">
        <v>3</v>
      </c>
      <c r="F1" s="14" t="s">
        <v>4</v>
      </c>
      <c r="G1" s="4" t="s">
        <v>948</v>
      </c>
      <c r="H1" s="4" t="s">
        <v>5</v>
      </c>
      <c r="I1" s="4" t="s">
        <v>947</v>
      </c>
    </row>
    <row r="2" spans="1:9" s="1" customFormat="1" x14ac:dyDescent="0.35">
      <c r="A2" s="15" t="s">
        <v>985</v>
      </c>
      <c r="B2" s="1" t="s">
        <v>43</v>
      </c>
      <c r="C2" s="2" t="s">
        <v>38</v>
      </c>
      <c r="D2" s="2" t="s">
        <v>39</v>
      </c>
      <c r="E2" s="5">
        <v>550</v>
      </c>
      <c r="F2" s="14">
        <v>30.6</v>
      </c>
      <c r="G2" s="4" t="s">
        <v>162</v>
      </c>
      <c r="H2" s="4">
        <f t="shared" ref="H2:H65" si="0">(E2^3/F2^2)/(1.6*10^6)</f>
        <v>0.11105170554060403</v>
      </c>
      <c r="I2" s="4">
        <f t="shared" ref="I2:I65" si="1">(0.104*E2^3/F2^2)/(1.6*10^6)</f>
        <v>1.154937737622282E-2</v>
      </c>
    </row>
    <row r="3" spans="1:9" s="1" customFormat="1" x14ac:dyDescent="0.35">
      <c r="A3" s="15" t="s">
        <v>984</v>
      </c>
      <c r="B3" s="1" t="s">
        <v>43</v>
      </c>
      <c r="C3" s="2" t="s">
        <v>38</v>
      </c>
      <c r="D3" s="2" t="s">
        <v>39</v>
      </c>
      <c r="E3" s="5">
        <v>579</v>
      </c>
      <c r="F3" s="14">
        <v>34.200000000000003</v>
      </c>
      <c r="G3" s="4" t="s">
        <v>162</v>
      </c>
      <c r="H3" s="4">
        <f t="shared" si="0"/>
        <v>0.10372023603416436</v>
      </c>
      <c r="I3" s="4">
        <f t="shared" si="1"/>
        <v>1.078690454755309E-2</v>
      </c>
    </row>
    <row r="4" spans="1:9" s="1" customFormat="1" x14ac:dyDescent="0.35">
      <c r="A4" s="15" t="s">
        <v>984</v>
      </c>
      <c r="B4" s="1" t="s">
        <v>43</v>
      </c>
      <c r="C4" s="2" t="s">
        <v>38</v>
      </c>
      <c r="D4" s="2" t="s">
        <v>467</v>
      </c>
      <c r="E4" s="5">
        <v>603</v>
      </c>
      <c r="F4" s="14">
        <v>34.9</v>
      </c>
      <c r="G4" s="4" t="s">
        <v>162</v>
      </c>
      <c r="H4" s="4">
        <f t="shared" si="0"/>
        <v>0.11250740295646178</v>
      </c>
      <c r="I4" s="4">
        <f t="shared" si="1"/>
        <v>1.1700769907472024E-2</v>
      </c>
    </row>
    <row r="5" spans="1:9" s="1" customFormat="1" x14ac:dyDescent="0.35">
      <c r="A5" s="15" t="s">
        <v>984</v>
      </c>
      <c r="B5" s="1" t="s">
        <v>43</v>
      </c>
      <c r="C5" s="2" t="s">
        <v>468</v>
      </c>
      <c r="D5" s="2" t="s">
        <v>469</v>
      </c>
      <c r="E5" s="5">
        <v>1377</v>
      </c>
      <c r="F5" s="14">
        <v>39.200000000000003</v>
      </c>
      <c r="G5" s="4" t="s">
        <v>162</v>
      </c>
      <c r="H5" s="4">
        <f t="shared" si="0"/>
        <v>1.0619637785200176</v>
      </c>
      <c r="I5" s="4">
        <f t="shared" si="1"/>
        <v>0.11044423296608182</v>
      </c>
    </row>
    <row r="6" spans="1:9" s="1" customFormat="1" x14ac:dyDescent="0.35">
      <c r="A6" s="15" t="s">
        <v>984</v>
      </c>
      <c r="B6" s="1" t="s">
        <v>43</v>
      </c>
      <c r="C6" s="2" t="s">
        <v>468</v>
      </c>
      <c r="D6" s="2" t="s">
        <v>267</v>
      </c>
      <c r="E6" s="5">
        <v>700</v>
      </c>
      <c r="F6" s="14">
        <v>35</v>
      </c>
      <c r="G6" s="4" t="s">
        <v>162</v>
      </c>
      <c r="H6" s="4">
        <f t="shared" si="0"/>
        <v>0.17499999999999999</v>
      </c>
      <c r="I6" s="4">
        <f t="shared" si="1"/>
        <v>1.8200000000000001E-2</v>
      </c>
    </row>
    <row r="7" spans="1:9" s="1" customFormat="1" x14ac:dyDescent="0.35">
      <c r="A7" s="15" t="s">
        <v>984</v>
      </c>
      <c r="B7" s="1" t="s">
        <v>43</v>
      </c>
      <c r="C7" s="2" t="s">
        <v>468</v>
      </c>
      <c r="D7" s="2" t="s">
        <v>470</v>
      </c>
      <c r="E7" s="5">
        <v>633</v>
      </c>
      <c r="F7" s="14">
        <v>37</v>
      </c>
      <c r="G7" s="4" t="s">
        <v>162</v>
      </c>
      <c r="H7" s="4">
        <f t="shared" si="0"/>
        <v>0.11579443800219139</v>
      </c>
      <c r="I7" s="4">
        <f t="shared" si="1"/>
        <v>1.2042621552227904E-2</v>
      </c>
    </row>
    <row r="8" spans="1:9" s="1" customFormat="1" x14ac:dyDescent="0.35">
      <c r="A8" s="15" t="s">
        <v>984</v>
      </c>
      <c r="B8" s="1" t="s">
        <v>43</v>
      </c>
      <c r="C8" s="2" t="s">
        <v>8</v>
      </c>
      <c r="D8" s="2" t="s">
        <v>471</v>
      </c>
      <c r="E8" s="5">
        <v>661</v>
      </c>
      <c r="F8" s="14">
        <v>38.200000000000003</v>
      </c>
      <c r="G8" s="4" t="s">
        <v>162</v>
      </c>
      <c r="H8" s="4">
        <f t="shared" si="0"/>
        <v>0.12369657364449986</v>
      </c>
      <c r="I8" s="4">
        <f t="shared" si="1"/>
        <v>1.2864443659027985E-2</v>
      </c>
    </row>
    <row r="9" spans="1:9" s="1" customFormat="1" x14ac:dyDescent="0.35">
      <c r="A9" s="15" t="s">
        <v>984</v>
      </c>
      <c r="B9" s="1" t="s">
        <v>43</v>
      </c>
      <c r="C9" s="2" t="s">
        <v>8</v>
      </c>
      <c r="D9" s="2" t="s">
        <v>472</v>
      </c>
      <c r="E9" s="5">
        <v>751</v>
      </c>
      <c r="F9" s="14">
        <v>38</v>
      </c>
      <c r="G9" s="4" t="s">
        <v>162</v>
      </c>
      <c r="H9" s="4">
        <f t="shared" si="0"/>
        <v>0.18332961868074793</v>
      </c>
      <c r="I9" s="4">
        <f t="shared" si="1"/>
        <v>1.9066280342797781E-2</v>
      </c>
    </row>
    <row r="10" spans="1:9" s="1" customFormat="1" x14ac:dyDescent="0.35">
      <c r="A10" s="15" t="s">
        <v>985</v>
      </c>
      <c r="B10" s="1" t="s">
        <v>43</v>
      </c>
      <c r="C10" s="2" t="s">
        <v>8</v>
      </c>
      <c r="D10" s="2" t="s">
        <v>9</v>
      </c>
      <c r="E10" s="5">
        <v>770</v>
      </c>
      <c r="F10" s="14">
        <v>35</v>
      </c>
      <c r="G10" s="4" t="s">
        <v>162</v>
      </c>
      <c r="H10" s="4">
        <f t="shared" si="0"/>
        <v>0.23292499999999999</v>
      </c>
      <c r="I10" s="4">
        <f t="shared" si="1"/>
        <v>2.4224200000000001E-2</v>
      </c>
    </row>
    <row r="11" spans="1:9" s="1" customFormat="1" x14ac:dyDescent="0.35">
      <c r="A11" s="15" t="s">
        <v>984</v>
      </c>
      <c r="B11" s="1" t="s">
        <v>43</v>
      </c>
      <c r="C11" s="2" t="s">
        <v>8</v>
      </c>
      <c r="D11" s="2" t="s">
        <v>473</v>
      </c>
      <c r="E11" s="5">
        <v>707</v>
      </c>
      <c r="F11" s="14">
        <v>37</v>
      </c>
      <c r="G11" s="4" t="s">
        <v>162</v>
      </c>
      <c r="H11" s="4">
        <f t="shared" si="0"/>
        <v>0.16133730962381299</v>
      </c>
      <c r="I11" s="4">
        <f t="shared" si="1"/>
        <v>1.677908020087655E-2</v>
      </c>
    </row>
    <row r="12" spans="1:9" s="1" customFormat="1" x14ac:dyDescent="0.35">
      <c r="A12" s="15" t="s">
        <v>984</v>
      </c>
      <c r="B12" s="1" t="s">
        <v>43</v>
      </c>
      <c r="C12" s="2" t="s">
        <v>8</v>
      </c>
      <c r="D12" s="2" t="s">
        <v>473</v>
      </c>
      <c r="E12" s="5">
        <v>761</v>
      </c>
      <c r="F12" s="14">
        <v>39.5</v>
      </c>
      <c r="G12" s="4" t="s">
        <v>162</v>
      </c>
      <c r="H12" s="4">
        <f t="shared" si="0"/>
        <v>0.17653864805319661</v>
      </c>
      <c r="I12" s="4">
        <f t="shared" si="1"/>
        <v>1.8360019397532443E-2</v>
      </c>
    </row>
    <row r="13" spans="1:9" s="1" customFormat="1" x14ac:dyDescent="0.35">
      <c r="A13" s="15" t="s">
        <v>984</v>
      </c>
      <c r="B13" s="1" t="s">
        <v>43</v>
      </c>
      <c r="C13" s="2" t="s">
        <v>474</v>
      </c>
      <c r="D13" s="2" t="s">
        <v>475</v>
      </c>
      <c r="E13" s="5">
        <v>503</v>
      </c>
      <c r="F13" s="14">
        <v>30.2</v>
      </c>
      <c r="G13" s="4" t="s">
        <v>162</v>
      </c>
      <c r="H13" s="4">
        <f t="shared" si="0"/>
        <v>8.7210763097013297E-2</v>
      </c>
      <c r="I13" s="4">
        <f t="shared" si="1"/>
        <v>9.069919362089382E-3</v>
      </c>
    </row>
    <row r="14" spans="1:9" s="1" customFormat="1" x14ac:dyDescent="0.35">
      <c r="A14" s="15" t="s">
        <v>984</v>
      </c>
      <c r="B14" s="1" t="s">
        <v>43</v>
      </c>
      <c r="C14" s="2" t="s">
        <v>474</v>
      </c>
      <c r="D14" s="2" t="s">
        <v>475</v>
      </c>
      <c r="E14" s="5">
        <v>604</v>
      </c>
      <c r="F14" s="14">
        <v>37</v>
      </c>
      <c r="G14" s="4" t="s">
        <v>162</v>
      </c>
      <c r="H14" s="4">
        <f t="shared" si="0"/>
        <v>0.10059754565376186</v>
      </c>
      <c r="I14" s="4">
        <f t="shared" si="1"/>
        <v>1.0462144747991233E-2</v>
      </c>
    </row>
    <row r="15" spans="1:9" s="1" customFormat="1" x14ac:dyDescent="0.35">
      <c r="A15" s="15" t="s">
        <v>984</v>
      </c>
      <c r="B15" s="1" t="s">
        <v>43</v>
      </c>
      <c r="C15" s="2" t="s">
        <v>474</v>
      </c>
      <c r="D15" s="2" t="s">
        <v>475</v>
      </c>
      <c r="E15" s="5">
        <v>598</v>
      </c>
      <c r="F15" s="14">
        <v>35.4</v>
      </c>
      <c r="G15" s="4" t="s">
        <v>162</v>
      </c>
      <c r="H15" s="4">
        <f t="shared" si="0"/>
        <v>0.10665397475182739</v>
      </c>
      <c r="I15" s="4">
        <f t="shared" si="1"/>
        <v>1.1092013374190048E-2</v>
      </c>
    </row>
    <row r="16" spans="1:9" s="1" customFormat="1" x14ac:dyDescent="0.35">
      <c r="A16" s="15" t="s">
        <v>984</v>
      </c>
      <c r="B16" s="1" t="s">
        <v>43</v>
      </c>
      <c r="C16" s="2" t="s">
        <v>474</v>
      </c>
      <c r="D16" s="2" t="s">
        <v>475</v>
      </c>
      <c r="E16" s="5">
        <v>483</v>
      </c>
      <c r="F16" s="14">
        <v>27</v>
      </c>
      <c r="G16" s="4" t="s">
        <v>162</v>
      </c>
      <c r="H16" s="4">
        <f t="shared" si="0"/>
        <v>9.660372685185184E-2</v>
      </c>
      <c r="I16" s="4">
        <f t="shared" si="1"/>
        <v>1.0046787592592591E-2</v>
      </c>
    </row>
    <row r="17" spans="1:9" s="1" customFormat="1" x14ac:dyDescent="0.35">
      <c r="A17" s="15" t="s">
        <v>984</v>
      </c>
      <c r="B17" s="1" t="s">
        <v>43</v>
      </c>
      <c r="C17" s="2" t="s">
        <v>474</v>
      </c>
      <c r="D17" s="2" t="s">
        <v>475</v>
      </c>
      <c r="E17" s="5">
        <v>544</v>
      </c>
      <c r="F17" s="14">
        <v>29.5</v>
      </c>
      <c r="G17" s="4" t="s">
        <v>162</v>
      </c>
      <c r="H17" s="4">
        <f t="shared" si="0"/>
        <v>0.11561992530881932</v>
      </c>
      <c r="I17" s="4">
        <f t="shared" si="1"/>
        <v>1.2024472232117207E-2</v>
      </c>
    </row>
    <row r="18" spans="1:9" s="1" customFormat="1" x14ac:dyDescent="0.35">
      <c r="A18" s="15" t="s">
        <v>984</v>
      </c>
      <c r="B18" s="1" t="s">
        <v>43</v>
      </c>
      <c r="C18" s="2" t="s">
        <v>474</v>
      </c>
      <c r="D18" s="2" t="s">
        <v>476</v>
      </c>
      <c r="E18" s="5">
        <v>484</v>
      </c>
      <c r="F18" s="14">
        <v>27.4</v>
      </c>
      <c r="G18" s="4" t="s">
        <v>162</v>
      </c>
      <c r="H18" s="4">
        <f t="shared" si="0"/>
        <v>9.438760722467901E-2</v>
      </c>
      <c r="I18" s="4">
        <f t="shared" si="1"/>
        <v>9.8163111513666166E-3</v>
      </c>
    </row>
    <row r="19" spans="1:9" s="1" customFormat="1" x14ac:dyDescent="0.35">
      <c r="A19" s="15" t="s">
        <v>985</v>
      </c>
      <c r="B19" s="1" t="s">
        <v>43</v>
      </c>
      <c r="C19" s="2" t="s">
        <v>40</v>
      </c>
      <c r="D19" s="2" t="s">
        <v>41</v>
      </c>
      <c r="E19" s="5">
        <v>520</v>
      </c>
      <c r="F19" s="14">
        <v>28.5</v>
      </c>
      <c r="G19" s="4" t="s">
        <v>162</v>
      </c>
      <c r="H19" s="4">
        <f t="shared" si="0"/>
        <v>0.10819329024315173</v>
      </c>
      <c r="I19" s="4">
        <f t="shared" si="1"/>
        <v>1.1252102185287782E-2</v>
      </c>
    </row>
    <row r="20" spans="1:9" s="1" customFormat="1" x14ac:dyDescent="0.35">
      <c r="A20" s="15" t="s">
        <v>984</v>
      </c>
      <c r="B20" s="1" t="s">
        <v>43</v>
      </c>
      <c r="C20" s="2" t="s">
        <v>40</v>
      </c>
      <c r="D20" s="2" t="s">
        <v>90</v>
      </c>
      <c r="E20" s="5">
        <v>634</v>
      </c>
      <c r="F20" s="14">
        <v>42.5</v>
      </c>
      <c r="G20" s="4" t="s">
        <v>162</v>
      </c>
      <c r="H20" s="4">
        <f t="shared" si="0"/>
        <v>8.8179966782006916E-2</v>
      </c>
      <c r="I20" s="4">
        <f t="shared" si="1"/>
        <v>9.1707165453287203E-3</v>
      </c>
    </row>
    <row r="21" spans="1:9" s="1" customFormat="1" x14ac:dyDescent="0.35">
      <c r="A21" s="15" t="s">
        <v>984</v>
      </c>
      <c r="B21" s="1" t="s">
        <v>43</v>
      </c>
      <c r="C21" s="2" t="s">
        <v>40</v>
      </c>
      <c r="D21" s="2" t="s">
        <v>477</v>
      </c>
      <c r="E21" s="5">
        <v>638</v>
      </c>
      <c r="F21" s="14">
        <v>48.2</v>
      </c>
      <c r="G21" s="4" t="s">
        <v>162</v>
      </c>
      <c r="H21" s="4">
        <f t="shared" si="0"/>
        <v>6.9863120039255516E-2</v>
      </c>
      <c r="I21" s="4">
        <f t="shared" si="1"/>
        <v>7.2657644840825727E-3</v>
      </c>
    </row>
    <row r="22" spans="1:9" s="1" customFormat="1" x14ac:dyDescent="0.35">
      <c r="A22" s="15" t="s">
        <v>985</v>
      </c>
      <c r="B22" s="1" t="s">
        <v>43</v>
      </c>
      <c r="C22" s="2" t="s">
        <v>30</v>
      </c>
      <c r="D22" s="2" t="s">
        <v>31</v>
      </c>
      <c r="E22" s="5">
        <v>520</v>
      </c>
      <c r="F22" s="14">
        <v>26</v>
      </c>
      <c r="G22" s="4" t="s">
        <v>162</v>
      </c>
      <c r="H22" s="4">
        <f t="shared" si="0"/>
        <v>0.13</v>
      </c>
      <c r="I22" s="4">
        <f t="shared" si="1"/>
        <v>1.3520000000000001E-2</v>
      </c>
    </row>
    <row r="23" spans="1:9" s="1" customFormat="1" x14ac:dyDescent="0.35">
      <c r="A23" s="15" t="s">
        <v>985</v>
      </c>
      <c r="B23" s="1" t="s">
        <v>43</v>
      </c>
      <c r="C23" s="2" t="s">
        <v>30</v>
      </c>
      <c r="D23" s="2" t="s">
        <v>11</v>
      </c>
      <c r="E23" s="5">
        <v>520</v>
      </c>
      <c r="F23" s="14">
        <v>26</v>
      </c>
      <c r="G23" s="4" t="s">
        <v>162</v>
      </c>
      <c r="H23" s="4">
        <f t="shared" si="0"/>
        <v>0.13</v>
      </c>
      <c r="I23" s="4">
        <f t="shared" si="1"/>
        <v>1.3520000000000001E-2</v>
      </c>
    </row>
    <row r="24" spans="1:9" s="1" customFormat="1" x14ac:dyDescent="0.35">
      <c r="A24" s="15" t="s">
        <v>985</v>
      </c>
      <c r="B24" s="1" t="s">
        <v>43</v>
      </c>
      <c r="C24" s="2" t="s">
        <v>30</v>
      </c>
      <c r="D24" s="2" t="s">
        <v>32</v>
      </c>
      <c r="E24" s="5">
        <v>490</v>
      </c>
      <c r="F24" s="14">
        <v>28</v>
      </c>
      <c r="G24" s="4" t="s">
        <v>162</v>
      </c>
      <c r="H24" s="4">
        <f t="shared" si="0"/>
        <v>9.3789062500000006E-2</v>
      </c>
      <c r="I24" s="4">
        <f t="shared" si="1"/>
        <v>9.7540625000000006E-3</v>
      </c>
    </row>
    <row r="25" spans="1:9" s="1" customFormat="1" x14ac:dyDescent="0.35">
      <c r="A25" s="15" t="s">
        <v>984</v>
      </c>
      <c r="B25" s="1" t="s">
        <v>43</v>
      </c>
      <c r="C25" s="2" t="s">
        <v>30</v>
      </c>
      <c r="D25" s="2" t="s">
        <v>32</v>
      </c>
      <c r="E25" s="5">
        <v>505</v>
      </c>
      <c r="F25" s="14">
        <v>32.9</v>
      </c>
      <c r="G25" s="4" t="s">
        <v>162</v>
      </c>
      <c r="H25" s="4">
        <f t="shared" si="0"/>
        <v>7.436393383745532E-2</v>
      </c>
      <c r="I25" s="4">
        <f t="shared" si="1"/>
        <v>7.7338491190953526E-3</v>
      </c>
    </row>
    <row r="26" spans="1:9" s="1" customFormat="1" x14ac:dyDescent="0.35">
      <c r="A26" s="15" t="s">
        <v>984</v>
      </c>
      <c r="B26" s="1" t="s">
        <v>43</v>
      </c>
      <c r="C26" s="2" t="s">
        <v>30</v>
      </c>
      <c r="D26" s="2" t="s">
        <v>478</v>
      </c>
      <c r="E26" s="5">
        <v>514</v>
      </c>
      <c r="F26" s="14">
        <v>29.7</v>
      </c>
      <c r="G26" s="4" t="s">
        <v>162</v>
      </c>
      <c r="H26" s="4">
        <f t="shared" si="0"/>
        <v>9.6218033307258907E-2</v>
      </c>
      <c r="I26" s="4">
        <f t="shared" si="1"/>
        <v>1.0006675463954926E-2</v>
      </c>
    </row>
    <row r="27" spans="1:9" s="1" customFormat="1" x14ac:dyDescent="0.35">
      <c r="A27" s="15" t="s">
        <v>985</v>
      </c>
      <c r="B27" s="1" t="s">
        <v>43</v>
      </c>
      <c r="C27" s="2" t="s">
        <v>30</v>
      </c>
      <c r="D27" s="2" t="s">
        <v>33</v>
      </c>
      <c r="E27" s="5">
        <v>510</v>
      </c>
      <c r="F27" s="14">
        <v>28</v>
      </c>
      <c r="G27" s="4" t="s">
        <v>162</v>
      </c>
      <c r="H27" s="4">
        <f t="shared" si="0"/>
        <v>0.10574856505102041</v>
      </c>
      <c r="I27" s="4">
        <f t="shared" si="1"/>
        <v>1.0997850765306122E-2</v>
      </c>
    </row>
    <row r="28" spans="1:9" s="1" customFormat="1" x14ac:dyDescent="0.35">
      <c r="A28" s="15" t="s">
        <v>984</v>
      </c>
      <c r="B28" s="1" t="s">
        <v>43</v>
      </c>
      <c r="C28" s="2" t="s">
        <v>30</v>
      </c>
      <c r="D28" s="2" t="s">
        <v>33</v>
      </c>
      <c r="E28" s="5">
        <v>495</v>
      </c>
      <c r="F28" s="14">
        <v>27</v>
      </c>
      <c r="G28" s="4" t="s">
        <v>162</v>
      </c>
      <c r="H28" s="4">
        <f t="shared" si="0"/>
        <v>0.103984375</v>
      </c>
      <c r="I28" s="4">
        <f t="shared" si="1"/>
        <v>1.0814374999999999E-2</v>
      </c>
    </row>
    <row r="29" spans="1:9" s="1" customFormat="1" x14ac:dyDescent="0.35">
      <c r="A29" s="15" t="s">
        <v>984</v>
      </c>
      <c r="B29" s="1" t="s">
        <v>43</v>
      </c>
      <c r="C29" s="2" t="s">
        <v>30</v>
      </c>
      <c r="D29" s="2" t="s">
        <v>33</v>
      </c>
      <c r="E29" s="5">
        <v>488</v>
      </c>
      <c r="F29" s="14">
        <v>25.6</v>
      </c>
      <c r="G29" s="4" t="s">
        <v>162</v>
      </c>
      <c r="H29" s="4">
        <f t="shared" si="0"/>
        <v>0.11083056640624998</v>
      </c>
      <c r="I29" s="4">
        <f t="shared" si="1"/>
        <v>1.1526378906249997E-2</v>
      </c>
    </row>
    <row r="30" spans="1:9" s="1" customFormat="1" x14ac:dyDescent="0.35">
      <c r="A30" s="15" t="s">
        <v>984</v>
      </c>
      <c r="B30" s="1" t="s">
        <v>43</v>
      </c>
      <c r="C30" s="2" t="s">
        <v>30</v>
      </c>
      <c r="D30" s="2" t="s">
        <v>479</v>
      </c>
      <c r="E30" s="5">
        <v>519</v>
      </c>
      <c r="F30" s="14">
        <v>28.7</v>
      </c>
      <c r="G30" s="4" t="s">
        <v>162</v>
      </c>
      <c r="H30" s="4">
        <f t="shared" si="0"/>
        <v>0.10607628400854692</v>
      </c>
      <c r="I30" s="4">
        <f t="shared" si="1"/>
        <v>1.1031933536888878E-2</v>
      </c>
    </row>
    <row r="31" spans="1:9" s="1" customFormat="1" x14ac:dyDescent="0.35">
      <c r="A31" s="15" t="s">
        <v>984</v>
      </c>
      <c r="B31" s="1" t="s">
        <v>43</v>
      </c>
      <c r="C31" s="2" t="s">
        <v>30</v>
      </c>
      <c r="D31" s="2" t="s">
        <v>480</v>
      </c>
      <c r="E31" s="5">
        <v>525</v>
      </c>
      <c r="F31" s="14">
        <v>34</v>
      </c>
      <c r="G31" s="4" t="s">
        <v>162</v>
      </c>
      <c r="H31" s="4">
        <f t="shared" si="0"/>
        <v>7.8234821042387534E-2</v>
      </c>
      <c r="I31" s="4">
        <f t="shared" si="1"/>
        <v>8.1364213884083034E-3</v>
      </c>
    </row>
    <row r="32" spans="1:9" s="1" customFormat="1" x14ac:dyDescent="0.35">
      <c r="A32" s="15" t="s">
        <v>985</v>
      </c>
      <c r="B32" s="1" t="s">
        <v>43</v>
      </c>
      <c r="C32" s="2" t="s">
        <v>30</v>
      </c>
      <c r="D32" s="2" t="s">
        <v>34</v>
      </c>
      <c r="E32" s="5">
        <v>460</v>
      </c>
      <c r="F32" s="14">
        <v>27</v>
      </c>
      <c r="G32" s="4" t="s">
        <v>162</v>
      </c>
      <c r="H32" s="4">
        <f t="shared" si="0"/>
        <v>8.344993141289439E-2</v>
      </c>
      <c r="I32" s="4">
        <f t="shared" si="1"/>
        <v>8.6787928669410149E-3</v>
      </c>
    </row>
    <row r="33" spans="1:9" s="1" customFormat="1" x14ac:dyDescent="0.35">
      <c r="A33" s="15" t="s">
        <v>985</v>
      </c>
      <c r="B33" s="1" t="s">
        <v>43</v>
      </c>
      <c r="C33" s="2" t="s">
        <v>30</v>
      </c>
      <c r="D33" s="2" t="s">
        <v>34</v>
      </c>
      <c r="E33" s="5">
        <v>470</v>
      </c>
      <c r="F33" s="14">
        <v>26</v>
      </c>
      <c r="G33" s="4" t="s">
        <v>162</v>
      </c>
      <c r="H33" s="4">
        <f t="shared" si="0"/>
        <v>9.5990199704142021E-2</v>
      </c>
      <c r="I33" s="4">
        <f t="shared" si="1"/>
        <v>9.9829807692307683E-3</v>
      </c>
    </row>
    <row r="34" spans="1:9" s="1" customFormat="1" x14ac:dyDescent="0.35">
      <c r="A34" s="15" t="s">
        <v>985</v>
      </c>
      <c r="B34" s="1" t="s">
        <v>43</v>
      </c>
      <c r="C34" s="2" t="s">
        <v>30</v>
      </c>
      <c r="D34" s="2" t="s">
        <v>34</v>
      </c>
      <c r="E34" s="5">
        <v>460</v>
      </c>
      <c r="F34" s="14">
        <v>27</v>
      </c>
      <c r="G34" s="4" t="s">
        <v>162</v>
      </c>
      <c r="H34" s="4">
        <f t="shared" si="0"/>
        <v>8.344993141289439E-2</v>
      </c>
      <c r="I34" s="4">
        <f t="shared" si="1"/>
        <v>8.6787928669410149E-3</v>
      </c>
    </row>
    <row r="35" spans="1:9" s="1" customFormat="1" x14ac:dyDescent="0.35">
      <c r="A35" s="15" t="s">
        <v>984</v>
      </c>
      <c r="B35" s="1" t="s">
        <v>43</v>
      </c>
      <c r="C35" s="2" t="s">
        <v>30</v>
      </c>
      <c r="D35" s="2" t="s">
        <v>481</v>
      </c>
      <c r="E35" s="5">
        <v>424</v>
      </c>
      <c r="F35" s="14">
        <v>24.6</v>
      </c>
      <c r="G35" s="4" t="s">
        <v>162</v>
      </c>
      <c r="H35" s="4">
        <f t="shared" si="0"/>
        <v>7.872403992332605E-2</v>
      </c>
      <c r="I35" s="4">
        <f t="shared" si="1"/>
        <v>8.187300152025909E-3</v>
      </c>
    </row>
    <row r="36" spans="1:9" s="1" customFormat="1" x14ac:dyDescent="0.35">
      <c r="A36" s="15" t="s">
        <v>985</v>
      </c>
      <c r="B36" s="1" t="s">
        <v>43</v>
      </c>
      <c r="C36" s="2" t="s">
        <v>30</v>
      </c>
      <c r="D36" s="2" t="s">
        <v>35</v>
      </c>
      <c r="E36" s="5">
        <v>520</v>
      </c>
      <c r="F36" s="14">
        <v>31</v>
      </c>
      <c r="G36" s="4" t="s">
        <v>162</v>
      </c>
      <c r="H36" s="4">
        <f t="shared" si="0"/>
        <v>9.1446409989594177E-2</v>
      </c>
      <c r="I36" s="4">
        <f t="shared" si="1"/>
        <v>9.5104266389177943E-3</v>
      </c>
    </row>
    <row r="37" spans="1:9" s="1" customFormat="1" x14ac:dyDescent="0.35">
      <c r="A37" s="15" t="s">
        <v>984</v>
      </c>
      <c r="B37" s="1" t="s">
        <v>43</v>
      </c>
      <c r="C37" s="2" t="s">
        <v>30</v>
      </c>
      <c r="D37" s="2" t="s">
        <v>35</v>
      </c>
      <c r="E37" s="5">
        <v>530</v>
      </c>
      <c r="F37" s="14">
        <v>29.6</v>
      </c>
      <c r="G37" s="4" t="s">
        <v>162</v>
      </c>
      <c r="H37" s="4">
        <f t="shared" si="0"/>
        <v>0.10619992352994886</v>
      </c>
      <c r="I37" s="4">
        <f t="shared" si="1"/>
        <v>1.1044792047114681E-2</v>
      </c>
    </row>
    <row r="38" spans="1:9" s="1" customFormat="1" x14ac:dyDescent="0.35">
      <c r="A38" s="15" t="s">
        <v>985</v>
      </c>
      <c r="B38" s="1" t="s">
        <v>43</v>
      </c>
      <c r="C38" s="2" t="s">
        <v>30</v>
      </c>
      <c r="D38" s="2" t="s">
        <v>36</v>
      </c>
      <c r="E38" s="5">
        <v>520</v>
      </c>
      <c r="F38" s="14">
        <v>24</v>
      </c>
      <c r="G38" s="4" t="s">
        <v>162</v>
      </c>
      <c r="H38" s="4">
        <f t="shared" si="0"/>
        <v>0.15256944444444445</v>
      </c>
      <c r="I38" s="4">
        <f t="shared" si="1"/>
        <v>1.586722222222222E-2</v>
      </c>
    </row>
    <row r="39" spans="1:9" s="1" customFormat="1" x14ac:dyDescent="0.35">
      <c r="A39" s="15" t="s">
        <v>984</v>
      </c>
      <c r="B39" s="1" t="s">
        <v>43</v>
      </c>
      <c r="C39" s="2" t="s">
        <v>30</v>
      </c>
      <c r="D39" s="2" t="s">
        <v>36</v>
      </c>
      <c r="E39" s="5">
        <v>504</v>
      </c>
      <c r="F39" s="14">
        <v>28.6</v>
      </c>
      <c r="G39" s="4" t="s">
        <v>162</v>
      </c>
      <c r="H39" s="4">
        <f t="shared" si="0"/>
        <v>9.7822680815687804E-2</v>
      </c>
      <c r="I39" s="4">
        <f t="shared" si="1"/>
        <v>1.017355880483153E-2</v>
      </c>
    </row>
    <row r="40" spans="1:9" s="1" customFormat="1" x14ac:dyDescent="0.35">
      <c r="A40" s="15" t="s">
        <v>985</v>
      </c>
      <c r="B40" s="1" t="s">
        <v>43</v>
      </c>
      <c r="C40" s="2" t="s">
        <v>30</v>
      </c>
      <c r="D40" s="2" t="s">
        <v>37</v>
      </c>
      <c r="E40" s="5">
        <v>760</v>
      </c>
      <c r="F40" s="14">
        <v>42</v>
      </c>
      <c r="G40" s="4" t="s">
        <v>162</v>
      </c>
      <c r="H40" s="4">
        <f t="shared" si="0"/>
        <v>0.15553287981859409</v>
      </c>
      <c r="I40" s="4">
        <f t="shared" si="1"/>
        <v>1.6175419501133787E-2</v>
      </c>
    </row>
    <row r="41" spans="1:9" s="1" customFormat="1" x14ac:dyDescent="0.35">
      <c r="A41" s="15" t="s">
        <v>984</v>
      </c>
      <c r="B41" s="1" t="s">
        <v>43</v>
      </c>
      <c r="C41" s="2" t="s">
        <v>30</v>
      </c>
      <c r="D41" s="2" t="s">
        <v>37</v>
      </c>
      <c r="E41" s="5">
        <v>615</v>
      </c>
      <c r="F41" s="14">
        <v>33</v>
      </c>
      <c r="G41" s="4" t="s">
        <v>162</v>
      </c>
      <c r="H41" s="4">
        <f t="shared" si="0"/>
        <v>0.13349883780991734</v>
      </c>
      <c r="I41" s="4">
        <f t="shared" si="1"/>
        <v>1.3883879132231405E-2</v>
      </c>
    </row>
    <row r="42" spans="1:9" s="1" customFormat="1" x14ac:dyDescent="0.35">
      <c r="A42" s="15" t="s">
        <v>984</v>
      </c>
      <c r="B42" s="1" t="s">
        <v>43</v>
      </c>
      <c r="C42" s="2" t="s">
        <v>30</v>
      </c>
      <c r="D42" s="2" t="s">
        <v>482</v>
      </c>
      <c r="E42" s="5">
        <v>585</v>
      </c>
      <c r="F42" s="14">
        <v>33.6</v>
      </c>
      <c r="G42" s="4" t="s">
        <v>162</v>
      </c>
      <c r="H42" s="4">
        <f t="shared" si="0"/>
        <v>0.11083299286511479</v>
      </c>
      <c r="I42" s="4">
        <f t="shared" si="1"/>
        <v>1.1526631257971938E-2</v>
      </c>
    </row>
    <row r="43" spans="1:9" s="1" customFormat="1" x14ac:dyDescent="0.35">
      <c r="A43" s="15" t="s">
        <v>984</v>
      </c>
      <c r="B43" s="1" t="s">
        <v>43</v>
      </c>
      <c r="C43" s="2" t="s">
        <v>30</v>
      </c>
      <c r="D43" s="2" t="s">
        <v>482</v>
      </c>
      <c r="E43" s="5">
        <v>545</v>
      </c>
      <c r="F43" s="14">
        <v>33.5</v>
      </c>
      <c r="G43" s="4" t="s">
        <v>162</v>
      </c>
      <c r="H43" s="4">
        <f t="shared" si="0"/>
        <v>9.0152943305858768E-2</v>
      </c>
      <c r="I43" s="4">
        <f t="shared" si="1"/>
        <v>9.3759061038093117E-3</v>
      </c>
    </row>
    <row r="44" spans="1:9" s="1" customFormat="1" x14ac:dyDescent="0.35">
      <c r="A44" s="15" t="s">
        <v>984</v>
      </c>
      <c r="B44" s="1" t="s">
        <v>43</v>
      </c>
      <c r="C44" s="2" t="s">
        <v>30</v>
      </c>
      <c r="D44" s="2" t="s">
        <v>483</v>
      </c>
      <c r="E44" s="5">
        <v>490</v>
      </c>
      <c r="F44" s="14">
        <v>31.6</v>
      </c>
      <c r="G44" s="4" t="s">
        <v>162</v>
      </c>
      <c r="H44" s="4">
        <f t="shared" si="0"/>
        <v>7.3636661792981881E-2</v>
      </c>
      <c r="I44" s="4">
        <f t="shared" si="1"/>
        <v>7.6582128264701165E-3</v>
      </c>
    </row>
    <row r="45" spans="1:9" s="1" customFormat="1" x14ac:dyDescent="0.35">
      <c r="A45" s="15" t="s">
        <v>984</v>
      </c>
      <c r="B45" s="1" t="s">
        <v>43</v>
      </c>
      <c r="C45" s="2" t="s">
        <v>30</v>
      </c>
      <c r="D45" s="2" t="s">
        <v>484</v>
      </c>
      <c r="E45" s="5">
        <v>565</v>
      </c>
      <c r="F45" s="14">
        <v>30</v>
      </c>
      <c r="G45" s="4" t="s">
        <v>162</v>
      </c>
      <c r="H45" s="4">
        <f t="shared" si="0"/>
        <v>0.12525147569444445</v>
      </c>
      <c r="I45" s="4">
        <f t="shared" si="1"/>
        <v>1.3026153472222222E-2</v>
      </c>
    </row>
    <row r="46" spans="1:9" s="1" customFormat="1" x14ac:dyDescent="0.35">
      <c r="A46" s="15" t="s">
        <v>984</v>
      </c>
      <c r="B46" s="1" t="s">
        <v>43</v>
      </c>
      <c r="C46" s="2" t="s">
        <v>485</v>
      </c>
      <c r="D46" s="2" t="s">
        <v>292</v>
      </c>
      <c r="E46" s="5">
        <v>707</v>
      </c>
      <c r="F46" s="14">
        <v>36.799999999999997</v>
      </c>
      <c r="G46" s="4" t="s">
        <v>162</v>
      </c>
      <c r="H46" s="4">
        <f t="shared" si="0"/>
        <v>0.16309574143061795</v>
      </c>
      <c r="I46" s="4">
        <f t="shared" si="1"/>
        <v>1.6961957108784266E-2</v>
      </c>
    </row>
    <row r="47" spans="1:9" s="1" customFormat="1" x14ac:dyDescent="0.35">
      <c r="A47" s="15" t="s">
        <v>984</v>
      </c>
      <c r="B47" s="1" t="s">
        <v>43</v>
      </c>
      <c r="C47" s="2" t="s">
        <v>485</v>
      </c>
      <c r="D47" s="2" t="s">
        <v>292</v>
      </c>
      <c r="E47" s="5">
        <v>734</v>
      </c>
      <c r="F47" s="14">
        <v>42.4</v>
      </c>
      <c r="G47" s="4" t="s">
        <v>162</v>
      </c>
      <c r="H47" s="4">
        <f t="shared" si="0"/>
        <v>0.13747903780259879</v>
      </c>
      <c r="I47" s="4">
        <f t="shared" si="1"/>
        <v>1.4297819931470272E-2</v>
      </c>
    </row>
    <row r="48" spans="1:9" s="1" customFormat="1" x14ac:dyDescent="0.35">
      <c r="A48" s="15" t="s">
        <v>984</v>
      </c>
      <c r="B48" s="1" t="s">
        <v>43</v>
      </c>
      <c r="C48" s="2" t="s">
        <v>486</v>
      </c>
      <c r="D48" s="2" t="s">
        <v>487</v>
      </c>
      <c r="E48" s="5">
        <v>423</v>
      </c>
      <c r="F48" s="14">
        <v>34</v>
      </c>
      <c r="G48" s="4" t="s">
        <v>162</v>
      </c>
      <c r="H48" s="4">
        <f t="shared" si="0"/>
        <v>4.0920721777681662E-2</v>
      </c>
      <c r="I48" s="4">
        <f t="shared" si="1"/>
        <v>4.255755064878893E-3</v>
      </c>
    </row>
    <row r="49" spans="1:9" s="1" customFormat="1" x14ac:dyDescent="0.35">
      <c r="A49" s="15" t="s">
        <v>984</v>
      </c>
      <c r="B49" s="1" t="s">
        <v>43</v>
      </c>
      <c r="C49" s="2" t="s">
        <v>486</v>
      </c>
      <c r="D49" s="2" t="s">
        <v>488</v>
      </c>
      <c r="E49" s="5">
        <v>691</v>
      </c>
      <c r="F49" s="14">
        <v>40.299999999999997</v>
      </c>
      <c r="G49" s="4" t="s">
        <v>162</v>
      </c>
      <c r="H49" s="4">
        <f t="shared" si="0"/>
        <v>0.12697086175950842</v>
      </c>
      <c r="I49" s="4">
        <f t="shared" si="1"/>
        <v>1.3204969622988876E-2</v>
      </c>
    </row>
    <row r="50" spans="1:9" s="1" customFormat="1" x14ac:dyDescent="0.35">
      <c r="A50" s="15" t="s">
        <v>984</v>
      </c>
      <c r="B50" s="1" t="s">
        <v>43</v>
      </c>
      <c r="C50" s="2" t="s">
        <v>486</v>
      </c>
      <c r="D50" s="2" t="s">
        <v>489</v>
      </c>
      <c r="E50" s="5">
        <v>442</v>
      </c>
      <c r="F50" s="14">
        <v>35</v>
      </c>
      <c r="G50" s="4" t="s">
        <v>162</v>
      </c>
      <c r="H50" s="4">
        <f t="shared" si="0"/>
        <v>4.4056575510204081E-2</v>
      </c>
      <c r="I50" s="4">
        <f t="shared" si="1"/>
        <v>4.5818838530612242E-3</v>
      </c>
    </row>
    <row r="51" spans="1:9" s="1" customFormat="1" x14ac:dyDescent="0.35">
      <c r="A51" s="15" t="s">
        <v>984</v>
      </c>
      <c r="B51" s="1" t="s">
        <v>43</v>
      </c>
      <c r="C51" s="2" t="s">
        <v>486</v>
      </c>
      <c r="D51" s="2" t="s">
        <v>490</v>
      </c>
      <c r="E51" s="5">
        <v>581</v>
      </c>
      <c r="F51" s="14">
        <v>35.1</v>
      </c>
      <c r="G51" s="4" t="s">
        <v>162</v>
      </c>
      <c r="H51" s="4">
        <f t="shared" si="0"/>
        <v>9.9493379213642749E-2</v>
      </c>
      <c r="I51" s="4">
        <f t="shared" si="1"/>
        <v>1.0347311438218846E-2</v>
      </c>
    </row>
    <row r="52" spans="1:9" s="1" customFormat="1" x14ac:dyDescent="0.35">
      <c r="A52" s="15" t="s">
        <v>984</v>
      </c>
      <c r="B52" s="1" t="s">
        <v>43</v>
      </c>
      <c r="C52" s="2" t="s">
        <v>486</v>
      </c>
      <c r="D52" s="2" t="s">
        <v>491</v>
      </c>
      <c r="E52" s="5">
        <v>508</v>
      </c>
      <c r="F52" s="14">
        <v>33.299999999999997</v>
      </c>
      <c r="G52" s="4" t="s">
        <v>162</v>
      </c>
      <c r="H52" s="4">
        <f t="shared" si="0"/>
        <v>7.3889493096700315E-2</v>
      </c>
      <c r="I52" s="4">
        <f t="shared" si="1"/>
        <v>7.6845072820568329E-3</v>
      </c>
    </row>
    <row r="53" spans="1:9" s="1" customFormat="1" x14ac:dyDescent="0.35">
      <c r="A53" s="15" t="s">
        <v>984</v>
      </c>
      <c r="B53" s="1" t="s">
        <v>43</v>
      </c>
      <c r="C53" s="2" t="s">
        <v>492</v>
      </c>
      <c r="D53" s="2" t="s">
        <v>493</v>
      </c>
      <c r="E53" s="5">
        <v>880</v>
      </c>
      <c r="F53" s="14">
        <v>120</v>
      </c>
      <c r="G53" s="4" t="s">
        <v>162</v>
      </c>
      <c r="H53" s="4">
        <f t="shared" si="0"/>
        <v>2.9577777777777779E-2</v>
      </c>
      <c r="I53" s="4">
        <f t="shared" si="1"/>
        <v>3.076088888888889E-3</v>
      </c>
    </row>
    <row r="54" spans="1:9" s="1" customFormat="1" x14ac:dyDescent="0.35">
      <c r="A54" s="15" t="s">
        <v>984</v>
      </c>
      <c r="B54" s="1" t="s">
        <v>43</v>
      </c>
      <c r="C54" s="2" t="s">
        <v>494</v>
      </c>
      <c r="D54" s="2" t="s">
        <v>495</v>
      </c>
      <c r="E54" s="5">
        <v>945</v>
      </c>
      <c r="F54" s="14">
        <v>43.2</v>
      </c>
      <c r="G54" s="4" t="s">
        <v>162</v>
      </c>
      <c r="H54" s="4">
        <f t="shared" si="0"/>
        <v>0.28262329101562494</v>
      </c>
      <c r="I54" s="4">
        <f t="shared" si="1"/>
        <v>2.9392822265624997E-2</v>
      </c>
    </row>
    <row r="55" spans="1:9" s="1" customFormat="1" x14ac:dyDescent="0.35">
      <c r="A55" s="15" t="s">
        <v>984</v>
      </c>
      <c r="B55" s="1" t="s">
        <v>43</v>
      </c>
      <c r="C55" s="2" t="s">
        <v>10</v>
      </c>
      <c r="D55" s="2" t="s">
        <v>496</v>
      </c>
      <c r="E55" s="5">
        <v>409</v>
      </c>
      <c r="F55" s="14">
        <v>35</v>
      </c>
      <c r="G55" s="4" t="s">
        <v>162</v>
      </c>
      <c r="H55" s="4">
        <f t="shared" si="0"/>
        <v>3.4907106632653062E-2</v>
      </c>
      <c r="I55" s="4">
        <f t="shared" si="1"/>
        <v>3.6303390897959179E-3</v>
      </c>
    </row>
    <row r="56" spans="1:9" s="1" customFormat="1" x14ac:dyDescent="0.35">
      <c r="A56" s="15" t="s">
        <v>984</v>
      </c>
      <c r="B56" s="1" t="s">
        <v>43</v>
      </c>
      <c r="C56" s="2" t="s">
        <v>10</v>
      </c>
      <c r="D56" s="2" t="s">
        <v>496</v>
      </c>
      <c r="E56" s="5">
        <v>400</v>
      </c>
      <c r="F56" s="14">
        <v>36.5</v>
      </c>
      <c r="G56" s="4" t="s">
        <v>162</v>
      </c>
      <c r="H56" s="4">
        <f t="shared" si="0"/>
        <v>3.0024394820791896E-2</v>
      </c>
      <c r="I56" s="4">
        <f t="shared" si="1"/>
        <v>3.1225370613623569E-3</v>
      </c>
    </row>
    <row r="57" spans="1:9" s="1" customFormat="1" x14ac:dyDescent="0.35">
      <c r="A57" s="15" t="s">
        <v>984</v>
      </c>
      <c r="B57" s="1" t="s">
        <v>43</v>
      </c>
      <c r="C57" s="2" t="s">
        <v>10</v>
      </c>
      <c r="D57" s="2" t="s">
        <v>497</v>
      </c>
      <c r="E57" s="5">
        <v>625</v>
      </c>
      <c r="F57" s="14">
        <v>41.1</v>
      </c>
      <c r="G57" s="4" t="s">
        <v>162</v>
      </c>
      <c r="H57" s="4">
        <f t="shared" si="0"/>
        <v>9.0330918373085642E-2</v>
      </c>
      <c r="I57" s="4">
        <f t="shared" si="1"/>
        <v>9.3944155108009065E-3</v>
      </c>
    </row>
    <row r="58" spans="1:9" s="1" customFormat="1" x14ac:dyDescent="0.35">
      <c r="A58" s="15" t="s">
        <v>985</v>
      </c>
      <c r="B58" s="1" t="s">
        <v>43</v>
      </c>
      <c r="C58" s="2" t="s">
        <v>10</v>
      </c>
      <c r="D58" s="2" t="s">
        <v>11</v>
      </c>
      <c r="E58" s="5">
        <v>790</v>
      </c>
      <c r="F58" s="14">
        <v>32</v>
      </c>
      <c r="G58" s="4" t="s">
        <v>162</v>
      </c>
      <c r="H58" s="4">
        <f t="shared" si="0"/>
        <v>0.30092712402343752</v>
      </c>
      <c r="I58" s="4">
        <f t="shared" si="1"/>
        <v>3.1296420898437503E-2</v>
      </c>
    </row>
    <row r="59" spans="1:9" s="1" customFormat="1" x14ac:dyDescent="0.35">
      <c r="A59" s="15" t="s">
        <v>984</v>
      </c>
      <c r="B59" s="1" t="s">
        <v>43</v>
      </c>
      <c r="C59" s="2" t="s">
        <v>10</v>
      </c>
      <c r="D59" s="2" t="s">
        <v>411</v>
      </c>
      <c r="E59" s="5">
        <v>402</v>
      </c>
      <c r="F59" s="14">
        <v>33</v>
      </c>
      <c r="G59" s="4" t="s">
        <v>162</v>
      </c>
      <c r="H59" s="4">
        <f t="shared" si="0"/>
        <v>3.7284669421487601E-2</v>
      </c>
      <c r="I59" s="4">
        <f t="shared" si="1"/>
        <v>3.8776056198347106E-3</v>
      </c>
    </row>
    <row r="60" spans="1:9" s="1" customFormat="1" x14ac:dyDescent="0.35">
      <c r="A60" s="15" t="s">
        <v>984</v>
      </c>
      <c r="B60" s="1" t="s">
        <v>43</v>
      </c>
      <c r="C60" s="2" t="s">
        <v>10</v>
      </c>
      <c r="D60" s="2" t="s">
        <v>498</v>
      </c>
      <c r="E60" s="5">
        <v>835</v>
      </c>
      <c r="F60" s="14">
        <v>33.200000000000003</v>
      </c>
      <c r="G60" s="4" t="s">
        <v>162</v>
      </c>
      <c r="H60" s="4">
        <f t="shared" si="0"/>
        <v>0.33011349331815204</v>
      </c>
      <c r="I60" s="4">
        <f t="shared" si="1"/>
        <v>3.4331803305087817E-2</v>
      </c>
    </row>
    <row r="61" spans="1:9" s="1" customFormat="1" x14ac:dyDescent="0.35">
      <c r="A61" s="15" t="s">
        <v>985</v>
      </c>
      <c r="B61" s="1" t="s">
        <v>43</v>
      </c>
      <c r="C61" s="2" t="s">
        <v>10</v>
      </c>
      <c r="D61" s="2" t="s">
        <v>12</v>
      </c>
      <c r="E61" s="5">
        <v>470</v>
      </c>
      <c r="F61" s="14">
        <v>35</v>
      </c>
      <c r="G61" s="4" t="s">
        <v>162</v>
      </c>
      <c r="H61" s="4">
        <f t="shared" si="0"/>
        <v>5.2970918367346936E-2</v>
      </c>
      <c r="I61" s="4">
        <f t="shared" si="1"/>
        <v>5.5089755102040814E-3</v>
      </c>
    </row>
    <row r="62" spans="1:9" s="1" customFormat="1" x14ac:dyDescent="0.35">
      <c r="A62" s="15" t="s">
        <v>984</v>
      </c>
      <c r="B62" s="1" t="s">
        <v>43</v>
      </c>
      <c r="C62" s="2" t="s">
        <v>10</v>
      </c>
      <c r="D62" s="2" t="s">
        <v>12</v>
      </c>
      <c r="E62" s="5">
        <v>511</v>
      </c>
      <c r="F62" s="14">
        <v>38</v>
      </c>
      <c r="G62" s="4" t="s">
        <v>162</v>
      </c>
      <c r="H62" s="4">
        <f t="shared" si="0"/>
        <v>5.7753129761080338E-2</v>
      </c>
      <c r="I62" s="4">
        <f t="shared" si="1"/>
        <v>6.0063254951523539E-3</v>
      </c>
    </row>
    <row r="63" spans="1:9" s="1" customFormat="1" x14ac:dyDescent="0.35">
      <c r="A63" s="15" t="s">
        <v>984</v>
      </c>
      <c r="B63" s="1" t="s">
        <v>43</v>
      </c>
      <c r="C63" s="2" t="s">
        <v>10</v>
      </c>
      <c r="D63" s="2" t="s">
        <v>499</v>
      </c>
      <c r="E63" s="5">
        <v>714</v>
      </c>
      <c r="F63" s="14">
        <v>35.6</v>
      </c>
      <c r="G63" s="4" t="s">
        <v>162</v>
      </c>
      <c r="H63" s="4">
        <f t="shared" si="0"/>
        <v>0.17950421742835501</v>
      </c>
      <c r="I63" s="4">
        <f t="shared" si="1"/>
        <v>1.866843861254892E-2</v>
      </c>
    </row>
    <row r="64" spans="1:9" s="1" customFormat="1" x14ac:dyDescent="0.35">
      <c r="A64" s="15" t="s">
        <v>984</v>
      </c>
      <c r="B64" s="1" t="s">
        <v>43</v>
      </c>
      <c r="C64" s="2" t="s">
        <v>10</v>
      </c>
      <c r="D64" s="2" t="s">
        <v>500</v>
      </c>
      <c r="E64" s="5">
        <v>670</v>
      </c>
      <c r="F64" s="14">
        <v>39</v>
      </c>
      <c r="G64" s="4" t="s">
        <v>162</v>
      </c>
      <c r="H64" s="4">
        <f t="shared" si="0"/>
        <v>0.12358768902038134</v>
      </c>
      <c r="I64" s="4">
        <f t="shared" si="1"/>
        <v>1.2853119658119657E-2</v>
      </c>
    </row>
    <row r="65" spans="1:9" s="1" customFormat="1" x14ac:dyDescent="0.35">
      <c r="A65" s="15" t="s">
        <v>984</v>
      </c>
      <c r="B65" s="1" t="s">
        <v>43</v>
      </c>
      <c r="C65" s="2" t="s">
        <v>10</v>
      </c>
      <c r="D65" s="2" t="s">
        <v>500</v>
      </c>
      <c r="E65" s="5">
        <v>716</v>
      </c>
      <c r="F65" s="14">
        <v>33.5</v>
      </c>
      <c r="G65" s="4" t="s">
        <v>162</v>
      </c>
      <c r="H65" s="4">
        <f t="shared" si="0"/>
        <v>0.20442286478057475</v>
      </c>
      <c r="I65" s="4">
        <f t="shared" si="1"/>
        <v>2.1259977937179771E-2</v>
      </c>
    </row>
    <row r="66" spans="1:9" s="1" customFormat="1" x14ac:dyDescent="0.35">
      <c r="A66" s="15" t="s">
        <v>985</v>
      </c>
      <c r="B66" s="1" t="s">
        <v>43</v>
      </c>
      <c r="C66" s="2" t="s">
        <v>10</v>
      </c>
      <c r="D66" s="2" t="s">
        <v>13</v>
      </c>
      <c r="E66" s="5">
        <v>430</v>
      </c>
      <c r="F66" s="14">
        <v>36</v>
      </c>
      <c r="G66" s="4" t="s">
        <v>162</v>
      </c>
      <c r="H66" s="4">
        <f t="shared" ref="H66:H129" si="2">(E66^3/F66^2)/(1.6*10^6)</f>
        <v>3.834249614197531E-2</v>
      </c>
      <c r="I66" s="4">
        <f t="shared" ref="I66:I129" si="3">(0.104*E66^3/F66^2)/(1.6*10^6)</f>
        <v>3.9876195987654317E-3</v>
      </c>
    </row>
    <row r="67" spans="1:9" s="1" customFormat="1" x14ac:dyDescent="0.35">
      <c r="A67" s="15" t="s">
        <v>984</v>
      </c>
      <c r="B67" s="1" t="s">
        <v>43</v>
      </c>
      <c r="C67" s="2" t="s">
        <v>10</v>
      </c>
      <c r="D67" s="2" t="s">
        <v>13</v>
      </c>
      <c r="E67" s="5">
        <v>530</v>
      </c>
      <c r="F67" s="14">
        <v>45.6</v>
      </c>
      <c r="G67" s="4" t="s">
        <v>162</v>
      </c>
      <c r="H67" s="4">
        <f t="shared" si="2"/>
        <v>4.4748444232840877E-2</v>
      </c>
      <c r="I67" s="4">
        <f t="shared" si="3"/>
        <v>4.6538382002154505E-3</v>
      </c>
    </row>
    <row r="68" spans="1:9" s="1" customFormat="1" x14ac:dyDescent="0.35">
      <c r="A68" s="15" t="s">
        <v>984</v>
      </c>
      <c r="B68" s="1" t="s">
        <v>43</v>
      </c>
      <c r="C68" s="2" t="s">
        <v>10</v>
      </c>
      <c r="D68" s="2" t="s">
        <v>13</v>
      </c>
      <c r="E68" s="5">
        <v>530</v>
      </c>
      <c r="F68" s="14">
        <v>42.2</v>
      </c>
      <c r="G68" s="4" t="s">
        <v>162</v>
      </c>
      <c r="H68" s="4">
        <f t="shared" si="2"/>
        <v>5.2249570427438732E-2</v>
      </c>
      <c r="I68" s="4">
        <f t="shared" si="3"/>
        <v>5.4339553244536288E-3</v>
      </c>
    </row>
    <row r="69" spans="1:9" s="1" customFormat="1" x14ac:dyDescent="0.35">
      <c r="A69" s="15" t="s">
        <v>984</v>
      </c>
      <c r="B69" s="1" t="s">
        <v>43</v>
      </c>
      <c r="C69" s="2" t="s">
        <v>10</v>
      </c>
      <c r="D69" s="2" t="s">
        <v>501</v>
      </c>
      <c r="E69" s="5">
        <v>425</v>
      </c>
      <c r="F69" s="14">
        <v>33</v>
      </c>
      <c r="G69" s="4" t="s">
        <v>162</v>
      </c>
      <c r="H69" s="4">
        <f t="shared" si="2"/>
        <v>4.4057406450872361E-2</v>
      </c>
      <c r="I69" s="4">
        <f t="shared" si="3"/>
        <v>4.5819702708907251E-3</v>
      </c>
    </row>
    <row r="70" spans="1:9" s="1" customFormat="1" x14ac:dyDescent="0.35">
      <c r="A70" s="15" t="s">
        <v>984</v>
      </c>
      <c r="B70" s="1" t="s">
        <v>43</v>
      </c>
      <c r="C70" s="2" t="s">
        <v>10</v>
      </c>
      <c r="D70" s="2" t="s">
        <v>501</v>
      </c>
      <c r="E70" s="5">
        <v>408</v>
      </c>
      <c r="F70" s="14">
        <v>34</v>
      </c>
      <c r="G70" s="4" t="s">
        <v>162</v>
      </c>
      <c r="H70" s="4">
        <f t="shared" si="2"/>
        <v>3.6720000000000003E-2</v>
      </c>
      <c r="I70" s="4">
        <f t="shared" si="3"/>
        <v>3.8188799999999998E-3</v>
      </c>
    </row>
    <row r="71" spans="1:9" s="1" customFormat="1" x14ac:dyDescent="0.35">
      <c r="A71" s="15" t="s">
        <v>984</v>
      </c>
      <c r="B71" s="1" t="s">
        <v>43</v>
      </c>
      <c r="C71" s="2" t="s">
        <v>10</v>
      </c>
      <c r="D71" s="2" t="s">
        <v>502</v>
      </c>
      <c r="E71" s="5">
        <v>733</v>
      </c>
      <c r="F71" s="14">
        <v>37.299999999999997</v>
      </c>
      <c r="G71" s="4" t="s">
        <v>162</v>
      </c>
      <c r="H71" s="4">
        <f t="shared" si="2"/>
        <v>0.17691891922244826</v>
      </c>
      <c r="I71" s="4">
        <f t="shared" si="3"/>
        <v>1.8399567599134619E-2</v>
      </c>
    </row>
    <row r="72" spans="1:9" s="1" customFormat="1" x14ac:dyDescent="0.35">
      <c r="A72" s="15" t="s">
        <v>985</v>
      </c>
      <c r="B72" s="1" t="s">
        <v>43</v>
      </c>
      <c r="C72" s="2" t="s">
        <v>10</v>
      </c>
      <c r="D72" s="2" t="s">
        <v>14</v>
      </c>
      <c r="E72" s="5">
        <v>490</v>
      </c>
      <c r="F72" s="14">
        <v>32</v>
      </c>
      <c r="G72" s="4" t="s">
        <v>162</v>
      </c>
      <c r="H72" s="4">
        <f t="shared" si="2"/>
        <v>7.1807250976562501E-2</v>
      </c>
      <c r="I72" s="4">
        <f t="shared" si="3"/>
        <v>7.4679541015625003E-3</v>
      </c>
    </row>
    <row r="73" spans="1:9" s="1" customFormat="1" x14ac:dyDescent="0.35">
      <c r="A73" s="15" t="s">
        <v>984</v>
      </c>
      <c r="B73" s="1" t="s">
        <v>43</v>
      </c>
      <c r="C73" s="2" t="s">
        <v>10</v>
      </c>
      <c r="D73" s="2" t="s">
        <v>14</v>
      </c>
      <c r="E73" s="5">
        <v>460</v>
      </c>
      <c r="F73" s="14">
        <v>35</v>
      </c>
      <c r="G73" s="4" t="s">
        <v>162</v>
      </c>
      <c r="H73" s="4">
        <f t="shared" si="2"/>
        <v>4.9661224489795923E-2</v>
      </c>
      <c r="I73" s="4">
        <f t="shared" si="3"/>
        <v>5.1647673469387761E-3</v>
      </c>
    </row>
    <row r="74" spans="1:9" s="1" customFormat="1" x14ac:dyDescent="0.35">
      <c r="A74" s="15" t="s">
        <v>984</v>
      </c>
      <c r="B74" s="1" t="s">
        <v>43</v>
      </c>
      <c r="C74" s="2" t="s">
        <v>10</v>
      </c>
      <c r="D74" s="2" t="s">
        <v>14</v>
      </c>
      <c r="E74" s="5">
        <v>462</v>
      </c>
      <c r="F74" s="14">
        <v>36.5</v>
      </c>
      <c r="G74" s="4" t="s">
        <v>162</v>
      </c>
      <c r="H74" s="4">
        <f t="shared" si="2"/>
        <v>4.6261553762431976E-2</v>
      </c>
      <c r="I74" s="4">
        <f t="shared" si="3"/>
        <v>4.8112015912929254E-3</v>
      </c>
    </row>
    <row r="75" spans="1:9" s="1" customFormat="1" x14ac:dyDescent="0.35">
      <c r="A75" s="15" t="s">
        <v>984</v>
      </c>
      <c r="B75" s="1" t="s">
        <v>43</v>
      </c>
      <c r="C75" s="2" t="s">
        <v>10</v>
      </c>
      <c r="D75" s="2" t="s">
        <v>14</v>
      </c>
      <c r="E75" s="5">
        <v>431</v>
      </c>
      <c r="F75" s="14">
        <v>37.299999999999997</v>
      </c>
      <c r="G75" s="4" t="s">
        <v>162</v>
      </c>
      <c r="H75" s="4">
        <f t="shared" si="2"/>
        <v>3.5966167639385038E-2</v>
      </c>
      <c r="I75" s="4">
        <f t="shared" si="3"/>
        <v>3.7404814344960437E-3</v>
      </c>
    </row>
    <row r="76" spans="1:9" s="1" customFormat="1" x14ac:dyDescent="0.35">
      <c r="A76" s="15" t="s">
        <v>984</v>
      </c>
      <c r="B76" s="1" t="s">
        <v>43</v>
      </c>
      <c r="C76" s="2" t="s">
        <v>10</v>
      </c>
      <c r="D76" s="2" t="s">
        <v>503</v>
      </c>
      <c r="E76" s="5">
        <v>545</v>
      </c>
      <c r="F76" s="14">
        <v>33.5</v>
      </c>
      <c r="G76" s="4" t="s">
        <v>162</v>
      </c>
      <c r="H76" s="4">
        <f t="shared" si="2"/>
        <v>9.0152943305858768E-2</v>
      </c>
      <c r="I76" s="4">
        <f t="shared" si="3"/>
        <v>9.3759061038093117E-3</v>
      </c>
    </row>
    <row r="77" spans="1:9" s="1" customFormat="1" x14ac:dyDescent="0.35">
      <c r="A77" s="15" t="s">
        <v>985</v>
      </c>
      <c r="B77" s="1" t="s">
        <v>43</v>
      </c>
      <c r="C77" s="2" t="s">
        <v>10</v>
      </c>
      <c r="D77" s="2" t="s">
        <v>15</v>
      </c>
      <c r="E77" s="5">
        <v>480</v>
      </c>
      <c r="F77" s="14">
        <v>28</v>
      </c>
      <c r="G77" s="4" t="s">
        <v>162</v>
      </c>
      <c r="H77" s="4">
        <f t="shared" si="2"/>
        <v>8.8163265306122451E-2</v>
      </c>
      <c r="I77" s="4">
        <f t="shared" si="3"/>
        <v>9.1689795918367348E-3</v>
      </c>
    </row>
    <row r="78" spans="1:9" s="1" customFormat="1" x14ac:dyDescent="0.35">
      <c r="A78" s="15" t="s">
        <v>984</v>
      </c>
      <c r="B78" s="1" t="s">
        <v>43</v>
      </c>
      <c r="C78" s="2" t="s">
        <v>10</v>
      </c>
      <c r="D78" s="2" t="s">
        <v>15</v>
      </c>
      <c r="E78" s="5">
        <v>747</v>
      </c>
      <c r="F78" s="14">
        <v>37</v>
      </c>
      <c r="G78" s="4" t="s">
        <v>162</v>
      </c>
      <c r="H78" s="4">
        <f t="shared" si="2"/>
        <v>0.19029981875456539</v>
      </c>
      <c r="I78" s="4">
        <f t="shared" si="3"/>
        <v>1.9791181150474801E-2</v>
      </c>
    </row>
    <row r="79" spans="1:9" s="1" customFormat="1" x14ac:dyDescent="0.35">
      <c r="A79" s="15" t="s">
        <v>985</v>
      </c>
      <c r="B79" s="1" t="s">
        <v>43</v>
      </c>
      <c r="C79" s="2" t="s">
        <v>10</v>
      </c>
      <c r="D79" s="2" t="s">
        <v>16</v>
      </c>
      <c r="E79" s="5">
        <v>630</v>
      </c>
      <c r="F79" s="14">
        <v>43.6</v>
      </c>
      <c r="G79" s="4" t="s">
        <v>162</v>
      </c>
      <c r="H79" s="4">
        <f t="shared" si="2"/>
        <v>8.2210764561063882E-2</v>
      </c>
      <c r="I79" s="4">
        <f t="shared" si="3"/>
        <v>8.5499195143506432E-3</v>
      </c>
    </row>
    <row r="80" spans="1:9" s="1" customFormat="1" x14ac:dyDescent="0.35">
      <c r="A80" s="15" t="s">
        <v>985</v>
      </c>
      <c r="B80" s="1" t="s">
        <v>43</v>
      </c>
      <c r="C80" s="2" t="s">
        <v>10</v>
      </c>
      <c r="D80" s="2" t="s">
        <v>16</v>
      </c>
      <c r="E80" s="5">
        <v>698</v>
      </c>
      <c r="F80" s="14">
        <v>40.200000000000003</v>
      </c>
      <c r="G80" s="4" t="s">
        <v>162</v>
      </c>
      <c r="H80" s="4">
        <f t="shared" si="2"/>
        <v>0.13152072040296031</v>
      </c>
      <c r="I80" s="4">
        <f t="shared" si="3"/>
        <v>1.3678154921907871E-2</v>
      </c>
    </row>
    <row r="81" spans="1:9" s="1" customFormat="1" x14ac:dyDescent="0.35">
      <c r="A81" s="15" t="s">
        <v>984</v>
      </c>
      <c r="B81" s="1" t="s">
        <v>43</v>
      </c>
      <c r="C81" s="2" t="s">
        <v>10</v>
      </c>
      <c r="D81" s="2" t="s">
        <v>16</v>
      </c>
      <c r="E81" s="5">
        <v>534</v>
      </c>
      <c r="F81" s="14">
        <v>39.200000000000003</v>
      </c>
      <c r="G81" s="4" t="s">
        <v>162</v>
      </c>
      <c r="H81" s="4">
        <f t="shared" si="2"/>
        <v>6.1934360032278202E-2</v>
      </c>
      <c r="I81" s="4">
        <f t="shared" si="3"/>
        <v>6.4411734433569325E-3</v>
      </c>
    </row>
    <row r="82" spans="1:9" s="1" customFormat="1" x14ac:dyDescent="0.35">
      <c r="A82" s="15" t="s">
        <v>984</v>
      </c>
      <c r="B82" s="1" t="s">
        <v>43</v>
      </c>
      <c r="C82" s="2" t="s">
        <v>10</v>
      </c>
      <c r="D82" s="2" t="s">
        <v>504</v>
      </c>
      <c r="E82" s="5">
        <v>399</v>
      </c>
      <c r="F82" s="14">
        <v>39.700000000000003</v>
      </c>
      <c r="G82" s="4" t="s">
        <v>162</v>
      </c>
      <c r="H82" s="4">
        <f t="shared" si="2"/>
        <v>2.5189392341173407E-2</v>
      </c>
      <c r="I82" s="4">
        <f t="shared" si="3"/>
        <v>2.6196968034820343E-3</v>
      </c>
    </row>
    <row r="83" spans="1:9" s="1" customFormat="1" x14ac:dyDescent="0.35">
      <c r="A83" s="15" t="s">
        <v>985</v>
      </c>
      <c r="B83" s="1" t="s">
        <v>43</v>
      </c>
      <c r="C83" s="2" t="s">
        <v>10</v>
      </c>
      <c r="D83" s="2" t="s">
        <v>17</v>
      </c>
      <c r="E83" s="5">
        <v>320</v>
      </c>
      <c r="F83" s="14">
        <v>29</v>
      </c>
      <c r="G83" s="4" t="s">
        <v>162</v>
      </c>
      <c r="H83" s="4">
        <f t="shared" si="2"/>
        <v>2.4351961950059453E-2</v>
      </c>
      <c r="I83" s="4">
        <f t="shared" si="3"/>
        <v>2.532604042806183E-3</v>
      </c>
    </row>
    <row r="84" spans="1:9" s="1" customFormat="1" x14ac:dyDescent="0.35">
      <c r="A84" s="15" t="s">
        <v>984</v>
      </c>
      <c r="B84" s="1" t="s">
        <v>43</v>
      </c>
      <c r="C84" s="2" t="s">
        <v>10</v>
      </c>
      <c r="D84" s="2" t="s">
        <v>17</v>
      </c>
      <c r="E84" s="5">
        <v>365</v>
      </c>
      <c r="F84" s="14">
        <v>28.8</v>
      </c>
      <c r="G84" s="4" t="s">
        <v>162</v>
      </c>
      <c r="H84" s="4">
        <f t="shared" si="2"/>
        <v>3.6641532992139271E-2</v>
      </c>
      <c r="I84" s="4">
        <f t="shared" si="3"/>
        <v>3.8107194311824844E-3</v>
      </c>
    </row>
    <row r="85" spans="1:9" s="1" customFormat="1" x14ac:dyDescent="0.35">
      <c r="A85" s="15" t="s">
        <v>984</v>
      </c>
      <c r="B85" s="1" t="s">
        <v>43</v>
      </c>
      <c r="C85" s="2" t="s">
        <v>10</v>
      </c>
      <c r="D85" s="2" t="s">
        <v>17</v>
      </c>
      <c r="E85" s="5">
        <v>431</v>
      </c>
      <c r="F85" s="14">
        <v>36</v>
      </c>
      <c r="G85" s="4" t="s">
        <v>162</v>
      </c>
      <c r="H85" s="4">
        <f t="shared" si="2"/>
        <v>3.8610624517746918E-2</v>
      </c>
      <c r="I85" s="4">
        <f t="shared" si="3"/>
        <v>4.0155049498456791E-3</v>
      </c>
    </row>
    <row r="86" spans="1:9" s="1" customFormat="1" x14ac:dyDescent="0.35">
      <c r="A86" s="15" t="s">
        <v>985</v>
      </c>
      <c r="B86" s="1" t="s">
        <v>43</v>
      </c>
      <c r="C86" s="2" t="s">
        <v>10</v>
      </c>
      <c r="D86" s="2" t="s">
        <v>18</v>
      </c>
      <c r="E86" s="5">
        <v>610</v>
      </c>
      <c r="F86" s="14">
        <v>30</v>
      </c>
      <c r="G86" s="4" t="s">
        <v>162</v>
      </c>
      <c r="H86" s="4">
        <f t="shared" si="2"/>
        <v>0.15762569444444446</v>
      </c>
      <c r="I86" s="4">
        <f t="shared" si="3"/>
        <v>1.6393072222222221E-2</v>
      </c>
    </row>
    <row r="87" spans="1:9" s="1" customFormat="1" x14ac:dyDescent="0.35">
      <c r="A87" s="15" t="s">
        <v>985</v>
      </c>
      <c r="B87" s="1" t="s">
        <v>43</v>
      </c>
      <c r="C87" s="2" t="s">
        <v>10</v>
      </c>
      <c r="D87" s="2" t="s">
        <v>19</v>
      </c>
      <c r="E87" s="5">
        <v>670</v>
      </c>
      <c r="F87" s="14">
        <v>31</v>
      </c>
      <c r="G87" s="4" t="s">
        <v>162</v>
      </c>
      <c r="H87" s="4">
        <f t="shared" si="2"/>
        <v>0.19560548907388137</v>
      </c>
      <c r="I87" s="4">
        <f t="shared" si="3"/>
        <v>2.0342970863683665E-2</v>
      </c>
    </row>
    <row r="88" spans="1:9" s="1" customFormat="1" x14ac:dyDescent="0.35">
      <c r="A88" s="15" t="s">
        <v>984</v>
      </c>
      <c r="B88" s="1" t="s">
        <v>43</v>
      </c>
      <c r="C88" s="2" t="s">
        <v>10</v>
      </c>
      <c r="D88" s="2" t="s">
        <v>505</v>
      </c>
      <c r="E88" s="5">
        <v>468</v>
      </c>
      <c r="F88" s="14">
        <v>36</v>
      </c>
      <c r="G88" s="4" t="s">
        <v>162</v>
      </c>
      <c r="H88" s="4">
        <f t="shared" si="2"/>
        <v>4.9432499999999997E-2</v>
      </c>
      <c r="I88" s="4">
        <f t="shared" si="3"/>
        <v>5.1409799999999999E-3</v>
      </c>
    </row>
    <row r="89" spans="1:9" s="1" customFormat="1" x14ac:dyDescent="0.35">
      <c r="A89" s="15" t="s">
        <v>984</v>
      </c>
      <c r="B89" s="1" t="s">
        <v>43</v>
      </c>
      <c r="C89" s="2" t="s">
        <v>10</v>
      </c>
      <c r="D89" s="2" t="s">
        <v>506</v>
      </c>
      <c r="E89" s="5">
        <v>462</v>
      </c>
      <c r="F89" s="14">
        <v>34.1</v>
      </c>
      <c r="G89" s="4" t="s">
        <v>162</v>
      </c>
      <c r="H89" s="4">
        <f t="shared" si="2"/>
        <v>5.3002601456815811E-2</v>
      </c>
      <c r="I89" s="4">
        <f t="shared" si="3"/>
        <v>5.5122705515088435E-3</v>
      </c>
    </row>
    <row r="90" spans="1:9" s="1" customFormat="1" x14ac:dyDescent="0.35">
      <c r="A90" s="15" t="s">
        <v>984</v>
      </c>
      <c r="B90" s="1" t="s">
        <v>43</v>
      </c>
      <c r="C90" s="2" t="s">
        <v>10</v>
      </c>
      <c r="D90" s="2" t="s">
        <v>506</v>
      </c>
      <c r="E90" s="5">
        <v>419</v>
      </c>
      <c r="F90" s="14">
        <v>40.4</v>
      </c>
      <c r="G90" s="4" t="s">
        <v>162</v>
      </c>
      <c r="H90" s="4">
        <f t="shared" si="2"/>
        <v>2.8168216887437508E-2</v>
      </c>
      <c r="I90" s="4">
        <f t="shared" si="3"/>
        <v>2.9294945562935008E-3</v>
      </c>
    </row>
    <row r="91" spans="1:9" s="1" customFormat="1" x14ac:dyDescent="0.35">
      <c r="A91" s="15" t="s">
        <v>984</v>
      </c>
      <c r="B91" s="1" t="s">
        <v>43</v>
      </c>
      <c r="C91" s="2" t="s">
        <v>10</v>
      </c>
      <c r="D91" s="2" t="s">
        <v>506</v>
      </c>
      <c r="E91" s="5">
        <v>515</v>
      </c>
      <c r="F91" s="14">
        <v>36.5</v>
      </c>
      <c r="G91" s="4" t="s">
        <v>162</v>
      </c>
      <c r="H91" s="4">
        <f t="shared" si="2"/>
        <v>6.4079036873709888E-2</v>
      </c>
      <c r="I91" s="4">
        <f t="shared" si="3"/>
        <v>6.6642198348658283E-3</v>
      </c>
    </row>
    <row r="92" spans="1:9" s="1" customFormat="1" x14ac:dyDescent="0.35">
      <c r="A92" s="15" t="s">
        <v>985</v>
      </c>
      <c r="B92" s="1" t="s">
        <v>43</v>
      </c>
      <c r="C92" s="2" t="s">
        <v>10</v>
      </c>
      <c r="D92" s="2" t="s">
        <v>20</v>
      </c>
      <c r="E92" s="5">
        <v>440</v>
      </c>
      <c r="F92" s="14">
        <v>32</v>
      </c>
      <c r="G92" s="4" t="s">
        <v>162</v>
      </c>
      <c r="H92" s="4">
        <f t="shared" si="2"/>
        <v>5.1992187500000002E-2</v>
      </c>
      <c r="I92" s="4">
        <f t="shared" si="3"/>
        <v>5.4071874999999997E-3</v>
      </c>
    </row>
    <row r="93" spans="1:9" s="1" customFormat="1" x14ac:dyDescent="0.35">
      <c r="A93" s="15" t="s">
        <v>984</v>
      </c>
      <c r="B93" s="1" t="s">
        <v>43</v>
      </c>
      <c r="C93" s="2" t="s">
        <v>10</v>
      </c>
      <c r="D93" s="2" t="s">
        <v>20</v>
      </c>
      <c r="E93" s="5">
        <v>383</v>
      </c>
      <c r="F93" s="14">
        <v>33.5</v>
      </c>
      <c r="G93" s="4" t="s">
        <v>162</v>
      </c>
      <c r="H93" s="4">
        <f t="shared" si="2"/>
        <v>3.1288642793495212E-2</v>
      </c>
      <c r="I93" s="4">
        <f t="shared" si="3"/>
        <v>3.2540188505235015E-3</v>
      </c>
    </row>
    <row r="94" spans="1:9" s="1" customFormat="1" x14ac:dyDescent="0.35">
      <c r="A94" s="15" t="s">
        <v>984</v>
      </c>
      <c r="B94" s="1" t="s">
        <v>43</v>
      </c>
      <c r="C94" s="2" t="s">
        <v>10</v>
      </c>
      <c r="D94" s="2" t="s">
        <v>20</v>
      </c>
      <c r="E94" s="5">
        <v>474</v>
      </c>
      <c r="F94" s="14">
        <v>34.5</v>
      </c>
      <c r="G94" s="4" t="s">
        <v>162</v>
      </c>
      <c r="H94" s="4">
        <f t="shared" si="2"/>
        <v>5.5921247637051037E-2</v>
      </c>
      <c r="I94" s="4">
        <f t="shared" si="3"/>
        <v>5.8158097542533073E-3</v>
      </c>
    </row>
    <row r="95" spans="1:9" s="1" customFormat="1" x14ac:dyDescent="0.35">
      <c r="A95" s="15" t="s">
        <v>984</v>
      </c>
      <c r="B95" s="1" t="s">
        <v>43</v>
      </c>
      <c r="C95" s="2" t="s">
        <v>10</v>
      </c>
      <c r="D95" s="2" t="s">
        <v>20</v>
      </c>
      <c r="E95" s="5">
        <v>396</v>
      </c>
      <c r="F95" s="14">
        <v>36.5</v>
      </c>
      <c r="G95" s="4" t="s">
        <v>162</v>
      </c>
      <c r="H95" s="4">
        <f t="shared" si="2"/>
        <v>2.9132640270219553E-2</v>
      </c>
      <c r="I95" s="4">
        <f t="shared" si="3"/>
        <v>3.0297945881028335E-3</v>
      </c>
    </row>
    <row r="96" spans="1:9" s="1" customFormat="1" x14ac:dyDescent="0.35">
      <c r="A96" s="15" t="s">
        <v>984</v>
      </c>
      <c r="B96" s="1" t="s">
        <v>43</v>
      </c>
      <c r="C96" s="2" t="s">
        <v>10</v>
      </c>
      <c r="D96" s="2" t="s">
        <v>507</v>
      </c>
      <c r="E96" s="5">
        <v>515</v>
      </c>
      <c r="F96" s="14">
        <v>35.299999999999997</v>
      </c>
      <c r="G96" s="4" t="s">
        <v>162</v>
      </c>
      <c r="H96" s="4">
        <f t="shared" si="2"/>
        <v>6.850973595406433E-2</v>
      </c>
      <c r="I96" s="4">
        <f t="shared" si="3"/>
        <v>7.1250125392226899E-3</v>
      </c>
    </row>
    <row r="97" spans="1:9" s="1" customFormat="1" x14ac:dyDescent="0.35">
      <c r="A97" s="15" t="s">
        <v>985</v>
      </c>
      <c r="B97" s="1" t="s">
        <v>43</v>
      </c>
      <c r="C97" s="2" t="s">
        <v>10</v>
      </c>
      <c r="D97" s="2" t="s">
        <v>21</v>
      </c>
      <c r="E97" s="5">
        <v>950</v>
      </c>
      <c r="F97" s="14">
        <v>39</v>
      </c>
      <c r="G97" s="4" t="s">
        <v>162</v>
      </c>
      <c r="H97" s="4">
        <f t="shared" si="2"/>
        <v>0.35230728139381989</v>
      </c>
      <c r="I97" s="4">
        <f t="shared" si="3"/>
        <v>3.6639957264957265E-2</v>
      </c>
    </row>
    <row r="98" spans="1:9" s="1" customFormat="1" x14ac:dyDescent="0.35">
      <c r="A98" s="15" t="s">
        <v>984</v>
      </c>
      <c r="B98" s="1" t="s">
        <v>43</v>
      </c>
      <c r="C98" s="2" t="s">
        <v>10</v>
      </c>
      <c r="D98" s="2" t="s">
        <v>21</v>
      </c>
      <c r="E98" s="5">
        <v>760</v>
      </c>
      <c r="F98" s="14">
        <v>37.4</v>
      </c>
      <c r="G98" s="4" t="s">
        <v>162</v>
      </c>
      <c r="H98" s="4">
        <f t="shared" si="2"/>
        <v>0.1961451571391804</v>
      </c>
      <c r="I98" s="4">
        <f t="shared" si="3"/>
        <v>2.0399096342474762E-2</v>
      </c>
    </row>
    <row r="99" spans="1:9" s="1" customFormat="1" x14ac:dyDescent="0.35">
      <c r="A99" s="15" t="s">
        <v>985</v>
      </c>
      <c r="B99" s="1" t="s">
        <v>43</v>
      </c>
      <c r="C99" s="2" t="s">
        <v>10</v>
      </c>
      <c r="D99" s="2" t="s">
        <v>22</v>
      </c>
      <c r="E99" s="5">
        <v>650</v>
      </c>
      <c r="F99" s="14">
        <v>33</v>
      </c>
      <c r="G99" s="4" t="s">
        <v>162</v>
      </c>
      <c r="H99" s="4">
        <f t="shared" si="2"/>
        <v>0.15761306244260789</v>
      </c>
      <c r="I99" s="4">
        <f t="shared" si="3"/>
        <v>1.6391758494031222E-2</v>
      </c>
    </row>
    <row r="100" spans="1:9" s="1" customFormat="1" x14ac:dyDescent="0.35">
      <c r="A100" s="15" t="s">
        <v>984</v>
      </c>
      <c r="B100" s="1" t="s">
        <v>43</v>
      </c>
      <c r="C100" s="2" t="s">
        <v>10</v>
      </c>
      <c r="D100" s="2" t="s">
        <v>22</v>
      </c>
      <c r="E100" s="5">
        <v>660</v>
      </c>
      <c r="F100" s="14">
        <v>38</v>
      </c>
      <c r="G100" s="4" t="s">
        <v>162</v>
      </c>
      <c r="H100" s="4">
        <f t="shared" si="2"/>
        <v>0.12443559556786704</v>
      </c>
      <c r="I100" s="4">
        <f t="shared" si="3"/>
        <v>1.2941301939058172E-2</v>
      </c>
    </row>
    <row r="101" spans="1:9" s="1" customFormat="1" x14ac:dyDescent="0.35">
      <c r="A101" s="15" t="s">
        <v>984</v>
      </c>
      <c r="B101" s="1" t="s">
        <v>43</v>
      </c>
      <c r="C101" s="2" t="s">
        <v>10</v>
      </c>
      <c r="D101" s="2" t="s">
        <v>22</v>
      </c>
      <c r="E101" s="5">
        <v>640</v>
      </c>
      <c r="F101" s="14">
        <v>35</v>
      </c>
      <c r="G101" s="4" t="s">
        <v>162</v>
      </c>
      <c r="H101" s="4">
        <f t="shared" si="2"/>
        <v>0.13374693877551019</v>
      </c>
      <c r="I101" s="4">
        <f t="shared" si="3"/>
        <v>1.3909681632653062E-2</v>
      </c>
    </row>
    <row r="102" spans="1:9" s="1" customFormat="1" x14ac:dyDescent="0.35">
      <c r="A102" s="15" t="s">
        <v>984</v>
      </c>
      <c r="B102" s="1" t="s">
        <v>43</v>
      </c>
      <c r="C102" s="2" t="s">
        <v>10</v>
      </c>
      <c r="D102" s="2" t="s">
        <v>22</v>
      </c>
      <c r="E102" s="5">
        <v>626</v>
      </c>
      <c r="F102" s="14">
        <v>37</v>
      </c>
      <c r="G102" s="4" t="s">
        <v>162</v>
      </c>
      <c r="H102" s="4">
        <f t="shared" si="2"/>
        <v>0.11199524105186266</v>
      </c>
      <c r="I102" s="4">
        <f t="shared" si="3"/>
        <v>1.1647505069393717E-2</v>
      </c>
    </row>
    <row r="103" spans="1:9" s="1" customFormat="1" x14ac:dyDescent="0.35">
      <c r="A103" s="15" t="s">
        <v>985</v>
      </c>
      <c r="B103" s="1" t="s">
        <v>43</v>
      </c>
      <c r="C103" s="2" t="s">
        <v>23</v>
      </c>
      <c r="D103" s="2" t="s">
        <v>24</v>
      </c>
      <c r="E103" s="5">
        <v>820</v>
      </c>
      <c r="F103" s="14">
        <v>32</v>
      </c>
      <c r="G103" s="4" t="s">
        <v>162</v>
      </c>
      <c r="H103" s="4">
        <f t="shared" si="2"/>
        <v>0.33652832031250002</v>
      </c>
      <c r="I103" s="4">
        <f t="shared" si="3"/>
        <v>3.4998945312500002E-2</v>
      </c>
    </row>
    <row r="104" spans="1:9" s="1" customFormat="1" x14ac:dyDescent="0.35">
      <c r="A104" s="15" t="s">
        <v>984</v>
      </c>
      <c r="B104" s="1" t="s">
        <v>43</v>
      </c>
      <c r="C104" s="2" t="s">
        <v>23</v>
      </c>
      <c r="D104" s="2" t="s">
        <v>24</v>
      </c>
      <c r="E104" s="5">
        <v>921</v>
      </c>
      <c r="F104" s="14">
        <v>35.799999999999997</v>
      </c>
      <c r="G104" s="4" t="s">
        <v>162</v>
      </c>
      <c r="H104" s="4">
        <f t="shared" si="2"/>
        <v>0.38097182174791677</v>
      </c>
      <c r="I104" s="4">
        <f t="shared" si="3"/>
        <v>3.9621069461783343E-2</v>
      </c>
    </row>
    <row r="105" spans="1:9" s="1" customFormat="1" x14ac:dyDescent="0.35">
      <c r="A105" s="15" t="s">
        <v>984</v>
      </c>
      <c r="B105" s="1" t="s">
        <v>43</v>
      </c>
      <c r="C105" s="2" t="s">
        <v>23</v>
      </c>
      <c r="D105" s="2" t="s">
        <v>24</v>
      </c>
      <c r="E105" s="5">
        <v>936</v>
      </c>
      <c r="F105" s="14">
        <v>36.700000000000003</v>
      </c>
      <c r="G105" s="4" t="s">
        <v>162</v>
      </c>
      <c r="H105" s="4">
        <f t="shared" si="2"/>
        <v>0.38051820118940666</v>
      </c>
      <c r="I105" s="4">
        <f t="shared" si="3"/>
        <v>3.9573892923698291E-2</v>
      </c>
    </row>
    <row r="106" spans="1:9" s="1" customFormat="1" x14ac:dyDescent="0.35">
      <c r="A106" s="15" t="s">
        <v>984</v>
      </c>
      <c r="B106" s="1" t="s">
        <v>43</v>
      </c>
      <c r="C106" s="2" t="s">
        <v>23</v>
      </c>
      <c r="D106" s="2" t="s">
        <v>24</v>
      </c>
      <c r="E106" s="5">
        <v>803</v>
      </c>
      <c r="F106" s="14">
        <v>34.700000000000003</v>
      </c>
      <c r="G106" s="4" t="s">
        <v>162</v>
      </c>
      <c r="H106" s="4">
        <f t="shared" si="2"/>
        <v>0.26876190058467386</v>
      </c>
      <c r="I106" s="4">
        <f t="shared" si="3"/>
        <v>2.7951237660806084E-2</v>
      </c>
    </row>
    <row r="107" spans="1:9" s="1" customFormat="1" x14ac:dyDescent="0.35">
      <c r="A107" s="15" t="s">
        <v>984</v>
      </c>
      <c r="B107" s="1" t="s">
        <v>43</v>
      </c>
      <c r="C107" s="2" t="s">
        <v>23</v>
      </c>
      <c r="D107" s="2" t="s">
        <v>24</v>
      </c>
      <c r="E107" s="5">
        <v>870</v>
      </c>
      <c r="F107" s="14">
        <v>31.5</v>
      </c>
      <c r="G107" s="4" t="s">
        <v>162</v>
      </c>
      <c r="H107" s="4">
        <f t="shared" si="2"/>
        <v>0.41477891156462582</v>
      </c>
      <c r="I107" s="4">
        <f t="shared" si="3"/>
        <v>4.313700680272109E-2</v>
      </c>
    </row>
    <row r="108" spans="1:9" s="1" customFormat="1" x14ac:dyDescent="0.35">
      <c r="A108" s="15" t="s">
        <v>984</v>
      </c>
      <c r="B108" s="1" t="s">
        <v>43</v>
      </c>
      <c r="C108" s="2" t="s">
        <v>511</v>
      </c>
      <c r="D108" s="2" t="s">
        <v>512</v>
      </c>
      <c r="E108" s="5">
        <v>583</v>
      </c>
      <c r="F108" s="14">
        <v>51.3</v>
      </c>
      <c r="G108" s="4" t="s">
        <v>162</v>
      </c>
      <c r="H108" s="4">
        <f t="shared" si="2"/>
        <v>4.7059894734942188E-2</v>
      </c>
      <c r="I108" s="4">
        <f t="shared" si="3"/>
        <v>4.8942290524339876E-3</v>
      </c>
    </row>
    <row r="109" spans="1:9" s="1" customFormat="1" x14ac:dyDescent="0.35">
      <c r="A109" s="15" t="s">
        <v>984</v>
      </c>
      <c r="B109" s="1" t="s">
        <v>43</v>
      </c>
      <c r="C109" s="2" t="s">
        <v>508</v>
      </c>
      <c r="D109" s="2" t="s">
        <v>509</v>
      </c>
      <c r="E109" s="5">
        <v>469</v>
      </c>
      <c r="F109" s="14">
        <v>49.2</v>
      </c>
      <c r="G109" s="4" t="s">
        <v>162</v>
      </c>
      <c r="H109" s="4">
        <f t="shared" si="2"/>
        <v>2.6635959136839842E-2</v>
      </c>
      <c r="I109" s="4">
        <f t="shared" si="3"/>
        <v>2.7701397502313432E-3</v>
      </c>
    </row>
    <row r="110" spans="1:9" s="1" customFormat="1" x14ac:dyDescent="0.35">
      <c r="A110" s="15" t="s">
        <v>984</v>
      </c>
      <c r="B110" s="1" t="s">
        <v>43</v>
      </c>
      <c r="C110" s="2" t="s">
        <v>508</v>
      </c>
      <c r="D110" s="2" t="s">
        <v>510</v>
      </c>
      <c r="E110" s="5">
        <v>550</v>
      </c>
      <c r="F110" s="14">
        <v>48.3</v>
      </c>
      <c r="G110" s="4" t="s">
        <v>162</v>
      </c>
      <c r="H110" s="4">
        <f t="shared" si="2"/>
        <v>4.4573201051056846E-2</v>
      </c>
      <c r="I110" s="4">
        <f t="shared" si="3"/>
        <v>4.635612909309912E-3</v>
      </c>
    </row>
    <row r="111" spans="1:9" s="1" customFormat="1" x14ac:dyDescent="0.35">
      <c r="A111" s="15" t="s">
        <v>984</v>
      </c>
      <c r="B111" s="1" t="s">
        <v>43</v>
      </c>
      <c r="C111" s="2" t="s">
        <v>508</v>
      </c>
      <c r="D111" s="2" t="s">
        <v>510</v>
      </c>
      <c r="E111" s="5">
        <v>571</v>
      </c>
      <c r="F111" s="14">
        <v>54</v>
      </c>
      <c r="G111" s="4" t="s">
        <v>162</v>
      </c>
      <c r="H111" s="4">
        <f t="shared" si="2"/>
        <v>3.9902565800754457E-2</v>
      </c>
      <c r="I111" s="4">
        <f t="shared" si="3"/>
        <v>4.149866843278463E-3</v>
      </c>
    </row>
    <row r="112" spans="1:9" s="1" customFormat="1" x14ac:dyDescent="0.35">
      <c r="A112" s="15" t="s">
        <v>984</v>
      </c>
      <c r="B112" s="1" t="s">
        <v>43</v>
      </c>
      <c r="C112" s="2" t="s">
        <v>508</v>
      </c>
      <c r="D112" s="2" t="s">
        <v>510</v>
      </c>
      <c r="E112" s="5">
        <v>550</v>
      </c>
      <c r="F112" s="14">
        <v>48.3</v>
      </c>
      <c r="G112" s="4" t="s">
        <v>162</v>
      </c>
      <c r="H112" s="4">
        <f t="shared" si="2"/>
        <v>4.4573201051056846E-2</v>
      </c>
      <c r="I112" s="4">
        <f t="shared" si="3"/>
        <v>4.635612909309912E-3</v>
      </c>
    </row>
    <row r="113" spans="1:9" s="1" customFormat="1" x14ac:dyDescent="0.35">
      <c r="A113" s="15" t="s">
        <v>985</v>
      </c>
      <c r="B113" s="1" t="s">
        <v>43</v>
      </c>
      <c r="C113" s="2" t="s">
        <v>28</v>
      </c>
      <c r="D113" s="2" t="s">
        <v>29</v>
      </c>
      <c r="E113" s="5">
        <v>330</v>
      </c>
      <c r="F113" s="14">
        <v>21</v>
      </c>
      <c r="G113" s="4" t="s">
        <v>162</v>
      </c>
      <c r="H113" s="4">
        <f t="shared" si="2"/>
        <v>5.0931122448979592E-2</v>
      </c>
      <c r="I113" s="4">
        <f t="shared" si="3"/>
        <v>5.296836734693877E-3</v>
      </c>
    </row>
    <row r="114" spans="1:9" s="1" customFormat="1" x14ac:dyDescent="0.35">
      <c r="A114" s="15" t="s">
        <v>984</v>
      </c>
      <c r="B114" s="1" t="s">
        <v>43</v>
      </c>
      <c r="C114" s="2" t="s">
        <v>28</v>
      </c>
      <c r="D114" s="2" t="s">
        <v>513</v>
      </c>
      <c r="E114" s="5">
        <v>387</v>
      </c>
      <c r="F114" s="14">
        <v>23.4</v>
      </c>
      <c r="G114" s="4" t="s">
        <v>162</v>
      </c>
      <c r="H114" s="4">
        <f t="shared" si="2"/>
        <v>6.6157821745562131E-2</v>
      </c>
      <c r="I114" s="4">
        <f t="shared" si="3"/>
        <v>6.8804134615384612E-3</v>
      </c>
    </row>
    <row r="115" spans="1:9" s="1" customFormat="1" x14ac:dyDescent="0.35">
      <c r="A115" s="15" t="s">
        <v>984</v>
      </c>
      <c r="B115" s="1" t="s">
        <v>43</v>
      </c>
      <c r="C115" s="2" t="s">
        <v>28</v>
      </c>
      <c r="D115" s="2" t="s">
        <v>514</v>
      </c>
      <c r="E115" s="5">
        <v>468</v>
      </c>
      <c r="F115" s="14">
        <v>23.2</v>
      </c>
      <c r="G115" s="4" t="s">
        <v>162</v>
      </c>
      <c r="H115" s="4">
        <f t="shared" si="2"/>
        <v>0.11902593638525565</v>
      </c>
      <c r="I115" s="4">
        <f t="shared" si="3"/>
        <v>1.2378697384066587E-2</v>
      </c>
    </row>
    <row r="116" spans="1:9" s="1" customFormat="1" x14ac:dyDescent="0.35">
      <c r="A116" s="15" t="s">
        <v>984</v>
      </c>
      <c r="B116" s="1" t="s">
        <v>43</v>
      </c>
      <c r="C116" s="2" t="s">
        <v>28</v>
      </c>
      <c r="D116" s="2" t="s">
        <v>515</v>
      </c>
      <c r="E116" s="5">
        <v>435</v>
      </c>
      <c r="F116" s="14">
        <v>33.799999999999997</v>
      </c>
      <c r="G116" s="4" t="s">
        <v>162</v>
      </c>
      <c r="H116" s="4">
        <f t="shared" si="2"/>
        <v>4.5031289936451814E-2</v>
      </c>
      <c r="I116" s="4">
        <f t="shared" si="3"/>
        <v>4.6832541533909887E-3</v>
      </c>
    </row>
    <row r="117" spans="1:9" s="1" customFormat="1" x14ac:dyDescent="0.35">
      <c r="A117" s="15" t="s">
        <v>984</v>
      </c>
      <c r="B117" s="1" t="s">
        <v>43</v>
      </c>
      <c r="C117" s="2" t="s">
        <v>28</v>
      </c>
      <c r="D117" s="2" t="s">
        <v>516</v>
      </c>
      <c r="E117" s="5">
        <v>446</v>
      </c>
      <c r="F117" s="14">
        <v>31.4</v>
      </c>
      <c r="G117" s="4" t="s">
        <v>162</v>
      </c>
      <c r="H117" s="4">
        <f t="shared" si="2"/>
        <v>5.6237408211286463E-2</v>
      </c>
      <c r="I117" s="4">
        <f t="shared" si="3"/>
        <v>5.8486904539737919E-3</v>
      </c>
    </row>
    <row r="118" spans="1:9" s="1" customFormat="1" x14ac:dyDescent="0.35">
      <c r="A118" s="15" t="s">
        <v>984</v>
      </c>
      <c r="B118" s="1" t="s">
        <v>43</v>
      </c>
      <c r="C118" s="2" t="s">
        <v>28</v>
      </c>
      <c r="D118" s="2" t="s">
        <v>517</v>
      </c>
      <c r="E118" s="5">
        <v>493</v>
      </c>
      <c r="F118" s="14">
        <v>24.5</v>
      </c>
      <c r="G118" s="4" t="s">
        <v>162</v>
      </c>
      <c r="H118" s="4">
        <f t="shared" si="2"/>
        <v>0.12476380362349022</v>
      </c>
      <c r="I118" s="4">
        <f t="shared" si="3"/>
        <v>1.297543557684298E-2</v>
      </c>
    </row>
    <row r="119" spans="1:9" s="1" customFormat="1" x14ac:dyDescent="0.35">
      <c r="A119" s="15" t="s">
        <v>984</v>
      </c>
      <c r="B119" s="1" t="s">
        <v>43</v>
      </c>
      <c r="C119" s="2" t="s">
        <v>518</v>
      </c>
      <c r="D119" s="2" t="s">
        <v>519</v>
      </c>
      <c r="E119" s="5">
        <v>812</v>
      </c>
      <c r="F119" s="14">
        <v>34.9</v>
      </c>
      <c r="G119" s="4" t="s">
        <v>162</v>
      </c>
      <c r="H119" s="4">
        <f t="shared" si="2"/>
        <v>0.27472441112962948</v>
      </c>
      <c r="I119" s="4">
        <f t="shared" si="3"/>
        <v>2.8571338757481461E-2</v>
      </c>
    </row>
    <row r="120" spans="1:9" s="1" customFormat="1" x14ac:dyDescent="0.35">
      <c r="A120" s="15" t="s">
        <v>984</v>
      </c>
      <c r="B120" s="1" t="s">
        <v>43</v>
      </c>
      <c r="C120" s="2" t="s">
        <v>518</v>
      </c>
      <c r="D120" s="2" t="s">
        <v>520</v>
      </c>
      <c r="E120" s="5">
        <v>790</v>
      </c>
      <c r="F120" s="14">
        <v>41</v>
      </c>
      <c r="G120" s="4" t="s">
        <v>162</v>
      </c>
      <c r="H120" s="4">
        <f t="shared" si="2"/>
        <v>0.18331313206424749</v>
      </c>
      <c r="I120" s="4">
        <f t="shared" si="3"/>
        <v>1.9064565734681738E-2</v>
      </c>
    </row>
    <row r="121" spans="1:9" s="1" customFormat="1" x14ac:dyDescent="0.35">
      <c r="A121" s="15" t="s">
        <v>984</v>
      </c>
      <c r="B121" s="1" t="s">
        <v>43</v>
      </c>
      <c r="C121" s="2" t="s">
        <v>518</v>
      </c>
      <c r="D121" s="2" t="s">
        <v>520</v>
      </c>
      <c r="E121" s="5">
        <v>777</v>
      </c>
      <c r="F121" s="14">
        <v>38.9</v>
      </c>
      <c r="G121" s="4" t="s">
        <v>162</v>
      </c>
      <c r="H121" s="4">
        <f t="shared" si="2"/>
        <v>0.19375096359725355</v>
      </c>
      <c r="I121" s="4">
        <f t="shared" si="3"/>
        <v>2.0150100214114369E-2</v>
      </c>
    </row>
    <row r="122" spans="1:9" s="1" customFormat="1" x14ac:dyDescent="0.35">
      <c r="A122" s="15" t="s">
        <v>984</v>
      </c>
      <c r="B122" s="1" t="s">
        <v>43</v>
      </c>
      <c r="C122" s="2" t="s">
        <v>518</v>
      </c>
      <c r="D122" s="2" t="s">
        <v>520</v>
      </c>
      <c r="E122" s="5">
        <v>874</v>
      </c>
      <c r="F122" s="14">
        <v>34.1</v>
      </c>
      <c r="G122" s="4" t="s">
        <v>162</v>
      </c>
      <c r="H122" s="4">
        <f t="shared" si="2"/>
        <v>0.35884389109140785</v>
      </c>
      <c r="I122" s="4">
        <f t="shared" si="3"/>
        <v>3.7319764673506409E-2</v>
      </c>
    </row>
    <row r="123" spans="1:9" s="1" customFormat="1" x14ac:dyDescent="0.35">
      <c r="A123" s="15" t="s">
        <v>984</v>
      </c>
      <c r="B123" s="1" t="s">
        <v>43</v>
      </c>
      <c r="C123" s="2" t="s">
        <v>521</v>
      </c>
      <c r="D123" s="2" t="s">
        <v>522</v>
      </c>
      <c r="E123" s="5">
        <v>619</v>
      </c>
      <c r="F123" s="14">
        <v>34</v>
      </c>
      <c r="G123" s="4" t="s">
        <v>162</v>
      </c>
      <c r="H123" s="4">
        <f t="shared" si="2"/>
        <v>0.12823132515138408</v>
      </c>
      <c r="I123" s="4">
        <f t="shared" si="3"/>
        <v>1.3336057815743943E-2</v>
      </c>
    </row>
    <row r="124" spans="1:9" s="1" customFormat="1" x14ac:dyDescent="0.35">
      <c r="A124" s="15" t="s">
        <v>984</v>
      </c>
      <c r="B124" s="1" t="s">
        <v>43</v>
      </c>
      <c r="C124" s="2" t="s">
        <v>6</v>
      </c>
      <c r="D124" s="2" t="s">
        <v>523</v>
      </c>
      <c r="E124" s="5">
        <v>903</v>
      </c>
      <c r="F124" s="14">
        <v>43.4</v>
      </c>
      <c r="G124" s="4" t="s">
        <v>162</v>
      </c>
      <c r="H124" s="4">
        <f t="shared" si="2"/>
        <v>0.24432269445889698</v>
      </c>
      <c r="I124" s="4">
        <f t="shared" si="3"/>
        <v>2.5409560223725289E-2</v>
      </c>
    </row>
    <row r="125" spans="1:9" s="1" customFormat="1" x14ac:dyDescent="0.35">
      <c r="A125" s="15" t="s">
        <v>984</v>
      </c>
      <c r="B125" s="1" t="s">
        <v>43</v>
      </c>
      <c r="C125" s="2" t="s">
        <v>6</v>
      </c>
      <c r="D125" s="2" t="s">
        <v>523</v>
      </c>
      <c r="E125" s="5">
        <v>1114</v>
      </c>
      <c r="F125" s="14">
        <v>50</v>
      </c>
      <c r="G125" s="4" t="s">
        <v>162</v>
      </c>
      <c r="H125" s="4">
        <f t="shared" si="2"/>
        <v>0.34561738599999997</v>
      </c>
      <c r="I125" s="4">
        <f t="shared" si="3"/>
        <v>3.5944208143999998E-2</v>
      </c>
    </row>
    <row r="126" spans="1:9" s="1" customFormat="1" x14ac:dyDescent="0.35">
      <c r="A126" s="15" t="s">
        <v>984</v>
      </c>
      <c r="B126" s="1" t="s">
        <v>43</v>
      </c>
      <c r="C126" s="2" t="s">
        <v>6</v>
      </c>
      <c r="D126" s="2" t="s">
        <v>524</v>
      </c>
      <c r="E126" s="5">
        <v>1004</v>
      </c>
      <c r="F126" s="14">
        <v>43.6</v>
      </c>
      <c r="G126" s="4" t="s">
        <v>162</v>
      </c>
      <c r="H126" s="4">
        <f t="shared" si="2"/>
        <v>0.33274242488006056</v>
      </c>
      <c r="I126" s="4">
        <f t="shared" si="3"/>
        <v>3.4605212187526296E-2</v>
      </c>
    </row>
    <row r="127" spans="1:9" s="1" customFormat="1" x14ac:dyDescent="0.35">
      <c r="A127" s="15" t="s">
        <v>985</v>
      </c>
      <c r="B127" s="1" t="s">
        <v>43</v>
      </c>
      <c r="C127" s="2" t="s">
        <v>6</v>
      </c>
      <c r="D127" s="2" t="s">
        <v>7</v>
      </c>
      <c r="E127" s="5">
        <v>1020</v>
      </c>
      <c r="F127" s="14">
        <v>45</v>
      </c>
      <c r="G127" s="4" t="s">
        <v>162</v>
      </c>
      <c r="H127" s="4">
        <f t="shared" si="2"/>
        <v>0.32753333333333334</v>
      </c>
      <c r="I127" s="4">
        <f t="shared" si="3"/>
        <v>3.4063466666666667E-2</v>
      </c>
    </row>
    <row r="128" spans="1:9" s="1" customFormat="1" x14ac:dyDescent="0.35">
      <c r="A128" s="15" t="s">
        <v>984</v>
      </c>
      <c r="B128" s="1" t="s">
        <v>43</v>
      </c>
      <c r="C128" s="2" t="s">
        <v>6</v>
      </c>
      <c r="D128" s="2" t="s">
        <v>7</v>
      </c>
      <c r="E128" s="5">
        <v>978</v>
      </c>
      <c r="F128" s="14">
        <v>46.8</v>
      </c>
      <c r="G128" s="4" t="s">
        <v>162</v>
      </c>
      <c r="H128" s="4">
        <f t="shared" si="2"/>
        <v>0.26693460305719924</v>
      </c>
      <c r="I128" s="4">
        <f t="shared" si="3"/>
        <v>2.7761198717948719E-2</v>
      </c>
    </row>
    <row r="129" spans="1:9" s="1" customFormat="1" x14ac:dyDescent="0.35">
      <c r="A129" s="15" t="s">
        <v>984</v>
      </c>
      <c r="B129" s="1" t="s">
        <v>43</v>
      </c>
      <c r="C129" s="2" t="s">
        <v>6</v>
      </c>
      <c r="D129" s="2" t="s">
        <v>7</v>
      </c>
      <c r="E129" s="5">
        <v>1029</v>
      </c>
      <c r="F129" s="14">
        <v>43.3</v>
      </c>
      <c r="G129" s="4" t="s">
        <v>162</v>
      </c>
      <c r="H129" s="4">
        <f t="shared" si="2"/>
        <v>0.36320377095456269</v>
      </c>
      <c r="I129" s="4">
        <f t="shared" si="3"/>
        <v>3.7773192179274523E-2</v>
      </c>
    </row>
    <row r="130" spans="1:9" s="1" customFormat="1" x14ac:dyDescent="0.35">
      <c r="A130" s="15" t="s">
        <v>984</v>
      </c>
      <c r="B130" s="1" t="s">
        <v>43</v>
      </c>
      <c r="C130" s="2" t="s">
        <v>6</v>
      </c>
      <c r="D130" s="2" t="s">
        <v>7</v>
      </c>
      <c r="E130" s="5">
        <v>1025</v>
      </c>
      <c r="F130" s="14">
        <v>47.2</v>
      </c>
      <c r="G130" s="4" t="s">
        <v>162</v>
      </c>
      <c r="H130" s="4">
        <f t="shared" ref="H130:H193" si="4">(E130^3/F130^2)/(1.6*10^6)</f>
        <v>0.30211174977781169</v>
      </c>
      <c r="I130" s="4">
        <f t="shared" ref="I130:I193" si="5">(0.104*E130^3/F130^2)/(1.6*10^6)</f>
        <v>3.1419621976892416E-2</v>
      </c>
    </row>
    <row r="131" spans="1:9" s="1" customFormat="1" x14ac:dyDescent="0.35">
      <c r="A131" s="15" t="s">
        <v>984</v>
      </c>
      <c r="B131" s="1" t="s">
        <v>43</v>
      </c>
      <c r="C131" s="2" t="s">
        <v>6</v>
      </c>
      <c r="D131" s="2" t="s">
        <v>470</v>
      </c>
      <c r="E131" s="5">
        <v>906</v>
      </c>
      <c r="F131" s="14">
        <v>40.799999999999997</v>
      </c>
      <c r="G131" s="4" t="s">
        <v>162</v>
      </c>
      <c r="H131" s="4">
        <f t="shared" si="4"/>
        <v>0.27921856076989621</v>
      </c>
      <c r="I131" s="4">
        <f t="shared" si="5"/>
        <v>2.9038730320069206E-2</v>
      </c>
    </row>
    <row r="132" spans="1:9" s="1" customFormat="1" x14ac:dyDescent="0.35">
      <c r="A132" s="15" t="s">
        <v>984</v>
      </c>
      <c r="B132" s="1" t="s">
        <v>43</v>
      </c>
      <c r="C132" s="2" t="s">
        <v>6</v>
      </c>
      <c r="D132" s="2" t="s">
        <v>470</v>
      </c>
      <c r="E132" s="5">
        <v>874</v>
      </c>
      <c r="F132" s="14">
        <v>44.7</v>
      </c>
      <c r="G132" s="4" t="s">
        <v>162</v>
      </c>
      <c r="H132" s="4">
        <f t="shared" si="4"/>
        <v>0.20883306808001639</v>
      </c>
      <c r="I132" s="4">
        <f t="shared" si="5"/>
        <v>2.1718639080321706E-2</v>
      </c>
    </row>
    <row r="133" spans="1:9" s="1" customFormat="1" x14ac:dyDescent="0.35">
      <c r="A133" s="15" t="s">
        <v>984</v>
      </c>
      <c r="B133" s="1" t="s">
        <v>43</v>
      </c>
      <c r="C133" s="2" t="s">
        <v>6</v>
      </c>
      <c r="D133" s="2" t="s">
        <v>525</v>
      </c>
      <c r="E133" s="5">
        <v>802</v>
      </c>
      <c r="F133" s="14">
        <v>37.200000000000003</v>
      </c>
      <c r="G133" s="4" t="s">
        <v>162</v>
      </c>
      <c r="H133" s="4">
        <f t="shared" si="4"/>
        <v>0.23297924976875936</v>
      </c>
      <c r="I133" s="4">
        <f t="shared" si="5"/>
        <v>2.4229841975950975E-2</v>
      </c>
    </row>
    <row r="134" spans="1:9" s="1" customFormat="1" x14ac:dyDescent="0.35">
      <c r="A134" s="15" t="s">
        <v>984</v>
      </c>
      <c r="B134" s="1" t="s">
        <v>43</v>
      </c>
      <c r="C134" s="2" t="s">
        <v>526</v>
      </c>
      <c r="D134" s="2" t="s">
        <v>527</v>
      </c>
      <c r="E134" s="5">
        <v>559</v>
      </c>
      <c r="F134" s="14">
        <v>56.4</v>
      </c>
      <c r="G134" s="4" t="s">
        <v>162</v>
      </c>
      <c r="H134" s="4">
        <f t="shared" si="4"/>
        <v>3.4320786610017105E-2</v>
      </c>
      <c r="I134" s="4">
        <f t="shared" si="5"/>
        <v>3.569361807441778E-3</v>
      </c>
    </row>
    <row r="135" spans="1:9" s="1" customFormat="1" x14ac:dyDescent="0.35">
      <c r="A135" s="15" t="s">
        <v>984</v>
      </c>
      <c r="B135" s="1" t="s">
        <v>43</v>
      </c>
      <c r="C135" s="2" t="s">
        <v>526</v>
      </c>
      <c r="D135" s="2" t="s">
        <v>527</v>
      </c>
      <c r="E135" s="5">
        <v>529</v>
      </c>
      <c r="F135" s="14">
        <v>53.5</v>
      </c>
      <c r="G135" s="4" t="s">
        <v>162</v>
      </c>
      <c r="H135" s="4">
        <f t="shared" si="4"/>
        <v>3.2325069656738578E-2</v>
      </c>
      <c r="I135" s="4">
        <f t="shared" si="5"/>
        <v>3.3618072443008119E-3</v>
      </c>
    </row>
    <row r="136" spans="1:9" s="1" customFormat="1" x14ac:dyDescent="0.35">
      <c r="A136" s="15" t="s">
        <v>985</v>
      </c>
      <c r="B136" s="1" t="s">
        <v>43</v>
      </c>
      <c r="C136" s="2" t="s">
        <v>25</v>
      </c>
      <c r="D136" s="2" t="s">
        <v>26</v>
      </c>
      <c r="E136" s="5">
        <v>790</v>
      </c>
      <c r="F136" s="14">
        <v>25.2</v>
      </c>
      <c r="G136" s="4" t="s">
        <v>162</v>
      </c>
      <c r="H136" s="4">
        <f t="shared" si="4"/>
        <v>0.48524403974552782</v>
      </c>
      <c r="I136" s="4">
        <f t="shared" si="5"/>
        <v>5.0465380133534903E-2</v>
      </c>
    </row>
    <row r="137" spans="1:9" s="1" customFormat="1" x14ac:dyDescent="0.35">
      <c r="A137" s="15" t="s">
        <v>984</v>
      </c>
      <c r="B137" s="1" t="s">
        <v>43</v>
      </c>
      <c r="C137" s="2" t="s">
        <v>25</v>
      </c>
      <c r="D137" s="2" t="s">
        <v>26</v>
      </c>
      <c r="E137" s="5">
        <v>702</v>
      </c>
      <c r="F137" s="14">
        <v>32.1</v>
      </c>
      <c r="G137" s="4" t="s">
        <v>162</v>
      </c>
      <c r="H137" s="4">
        <f t="shared" si="4"/>
        <v>0.20983662328587649</v>
      </c>
      <c r="I137" s="4">
        <f t="shared" si="5"/>
        <v>2.182300882173115E-2</v>
      </c>
    </row>
    <row r="138" spans="1:9" s="1" customFormat="1" x14ac:dyDescent="0.35">
      <c r="A138" s="15" t="s">
        <v>984</v>
      </c>
      <c r="B138" s="1" t="s">
        <v>43</v>
      </c>
      <c r="C138" s="2" t="s">
        <v>25</v>
      </c>
      <c r="D138" s="2" t="s">
        <v>99</v>
      </c>
      <c r="E138" s="5">
        <v>813</v>
      </c>
      <c r="F138" s="14">
        <v>32.700000000000003</v>
      </c>
      <c r="G138" s="4" t="s">
        <v>162</v>
      </c>
      <c r="H138" s="4">
        <f t="shared" si="4"/>
        <v>0.31409147483376815</v>
      </c>
      <c r="I138" s="4">
        <f t="shared" si="5"/>
        <v>3.2665513382711883E-2</v>
      </c>
    </row>
    <row r="139" spans="1:9" s="1" customFormat="1" x14ac:dyDescent="0.35">
      <c r="A139" s="15" t="s">
        <v>985</v>
      </c>
      <c r="B139" s="1" t="s">
        <v>43</v>
      </c>
      <c r="C139" s="2" t="s">
        <v>25</v>
      </c>
      <c r="D139" s="2" t="s">
        <v>27</v>
      </c>
      <c r="E139" s="5">
        <v>750</v>
      </c>
      <c r="F139" s="14">
        <v>29.7</v>
      </c>
      <c r="G139" s="4" t="s">
        <v>162</v>
      </c>
      <c r="H139" s="4">
        <f t="shared" si="4"/>
        <v>0.29891720232629326</v>
      </c>
      <c r="I139" s="4">
        <f t="shared" si="5"/>
        <v>3.1087389041934498E-2</v>
      </c>
    </row>
    <row r="140" spans="1:9" s="1" customFormat="1" x14ac:dyDescent="0.35">
      <c r="A140" s="15" t="s">
        <v>984</v>
      </c>
      <c r="B140" s="1" t="s">
        <v>43</v>
      </c>
      <c r="C140" s="2" t="s">
        <v>25</v>
      </c>
      <c r="D140" s="2" t="s">
        <v>27</v>
      </c>
      <c r="E140" s="5">
        <v>775</v>
      </c>
      <c r="F140" s="14">
        <v>27.8</v>
      </c>
      <c r="G140" s="4" t="s">
        <v>162</v>
      </c>
      <c r="H140" s="4">
        <f t="shared" si="4"/>
        <v>0.37643979914988873</v>
      </c>
      <c r="I140" s="4">
        <f t="shared" si="5"/>
        <v>3.9149739111588422E-2</v>
      </c>
    </row>
    <row r="141" spans="1:9" s="1" customFormat="1" x14ac:dyDescent="0.35">
      <c r="A141" s="15" t="s">
        <v>984</v>
      </c>
      <c r="B141" s="1" t="s">
        <v>43</v>
      </c>
      <c r="C141" s="2" t="s">
        <v>25</v>
      </c>
      <c r="D141" s="2" t="s">
        <v>528</v>
      </c>
      <c r="E141" s="5">
        <v>680</v>
      </c>
      <c r="F141" s="14">
        <v>34.299999999999997</v>
      </c>
      <c r="G141" s="4" t="s">
        <v>162</v>
      </c>
      <c r="H141" s="4">
        <f t="shared" si="4"/>
        <v>0.16703924385247645</v>
      </c>
      <c r="I141" s="4">
        <f t="shared" si="5"/>
        <v>1.7372081360657553E-2</v>
      </c>
    </row>
    <row r="142" spans="1:9" s="1" customFormat="1" x14ac:dyDescent="0.35">
      <c r="A142" s="15" t="s">
        <v>984</v>
      </c>
      <c r="B142" s="1" t="s">
        <v>43</v>
      </c>
      <c r="C142" s="2" t="s">
        <v>25</v>
      </c>
      <c r="D142" s="2" t="s">
        <v>528</v>
      </c>
      <c r="E142" s="5">
        <v>715</v>
      </c>
      <c r="F142" s="14">
        <v>35.4</v>
      </c>
      <c r="G142" s="4" t="s">
        <v>162</v>
      </c>
      <c r="H142" s="4">
        <f t="shared" si="4"/>
        <v>0.18230207784720232</v>
      </c>
      <c r="I142" s="4">
        <f t="shared" si="5"/>
        <v>1.8959416096109041E-2</v>
      </c>
    </row>
    <row r="143" spans="1:9" s="1" customFormat="1" x14ac:dyDescent="0.35">
      <c r="A143" s="15" t="s">
        <v>984</v>
      </c>
      <c r="B143" s="1" t="s">
        <v>43</v>
      </c>
      <c r="C143" s="2" t="s">
        <v>25</v>
      </c>
      <c r="D143" s="2" t="s">
        <v>529</v>
      </c>
      <c r="E143" s="5">
        <v>758</v>
      </c>
      <c r="F143" s="14">
        <v>29.2</v>
      </c>
      <c r="G143" s="4" t="s">
        <v>162</v>
      </c>
      <c r="H143" s="4">
        <f t="shared" si="4"/>
        <v>0.3192434028429349</v>
      </c>
      <c r="I143" s="4">
        <f t="shared" si="5"/>
        <v>3.3201313895665226E-2</v>
      </c>
    </row>
    <row r="144" spans="1:9" s="1" customFormat="1" x14ac:dyDescent="0.35">
      <c r="A144" s="15" t="s">
        <v>984</v>
      </c>
      <c r="B144" s="1" t="s">
        <v>43</v>
      </c>
      <c r="C144" s="2" t="s">
        <v>25</v>
      </c>
      <c r="D144" s="2" t="s">
        <v>529</v>
      </c>
      <c r="E144" s="5">
        <v>785</v>
      </c>
      <c r="F144" s="14">
        <v>33</v>
      </c>
      <c r="G144" s="4" t="s">
        <v>162</v>
      </c>
      <c r="H144" s="4">
        <f t="shared" si="4"/>
        <v>0.27762662132690541</v>
      </c>
      <c r="I144" s="4">
        <f t="shared" si="5"/>
        <v>2.8873168617998164E-2</v>
      </c>
    </row>
    <row r="145" spans="1:9" s="1" customFormat="1" x14ac:dyDescent="0.35">
      <c r="A145" s="15" t="s">
        <v>984</v>
      </c>
      <c r="B145" s="1" t="s">
        <v>43</v>
      </c>
      <c r="C145" s="2" t="s">
        <v>25</v>
      </c>
      <c r="D145" s="2" t="s">
        <v>530</v>
      </c>
      <c r="E145" s="5">
        <v>830</v>
      </c>
      <c r="F145" s="14">
        <v>28</v>
      </c>
      <c r="G145" s="4" t="s">
        <v>162</v>
      </c>
      <c r="H145" s="4">
        <f t="shared" si="4"/>
        <v>0.45582509566326529</v>
      </c>
      <c r="I145" s="4">
        <f t="shared" si="5"/>
        <v>4.7405809948979596E-2</v>
      </c>
    </row>
    <row r="146" spans="1:9" s="1" customFormat="1" x14ac:dyDescent="0.35">
      <c r="A146" s="15" t="s">
        <v>984</v>
      </c>
      <c r="B146" s="1" t="s">
        <v>43</v>
      </c>
      <c r="C146" s="2" t="s">
        <v>38</v>
      </c>
      <c r="D146" s="2" t="s">
        <v>39</v>
      </c>
      <c r="E146" s="5">
        <v>606</v>
      </c>
      <c r="F146" s="14">
        <v>40.5</v>
      </c>
      <c r="G146" s="4" t="s">
        <v>108</v>
      </c>
      <c r="H146" s="4">
        <f t="shared" si="4"/>
        <v>8.4798436213991774E-2</v>
      </c>
      <c r="I146" s="4">
        <f t="shared" si="5"/>
        <v>8.8190373662551426E-3</v>
      </c>
    </row>
    <row r="147" spans="1:9" s="1" customFormat="1" x14ac:dyDescent="0.35">
      <c r="A147" s="15" t="s">
        <v>984</v>
      </c>
      <c r="B147" s="1" t="s">
        <v>43</v>
      </c>
      <c r="C147" s="2" t="s">
        <v>38</v>
      </c>
      <c r="D147" s="2" t="s">
        <v>467</v>
      </c>
      <c r="E147" s="5">
        <v>578</v>
      </c>
      <c r="F147" s="14">
        <v>42</v>
      </c>
      <c r="G147" s="4" t="s">
        <v>108</v>
      </c>
      <c r="H147" s="4">
        <f t="shared" si="4"/>
        <v>6.8417145691609976E-2</v>
      </c>
      <c r="I147" s="4">
        <f t="shared" si="5"/>
        <v>7.1153831519274379E-3</v>
      </c>
    </row>
    <row r="148" spans="1:9" s="1" customFormat="1" x14ac:dyDescent="0.35">
      <c r="A148" s="15" t="s">
        <v>984</v>
      </c>
      <c r="B148" s="1" t="s">
        <v>43</v>
      </c>
      <c r="C148" s="2" t="s">
        <v>468</v>
      </c>
      <c r="D148" s="2" t="s">
        <v>469</v>
      </c>
      <c r="E148" s="5">
        <v>1150</v>
      </c>
      <c r="F148" s="14">
        <v>39.5</v>
      </c>
      <c r="G148" s="4" t="s">
        <v>108</v>
      </c>
      <c r="H148" s="4">
        <f t="shared" si="4"/>
        <v>0.6092272872937029</v>
      </c>
      <c r="I148" s="4">
        <f t="shared" si="5"/>
        <v>6.3359637878545108E-2</v>
      </c>
    </row>
    <row r="149" spans="1:9" s="1" customFormat="1" x14ac:dyDescent="0.35">
      <c r="A149" s="15" t="s">
        <v>984</v>
      </c>
      <c r="B149" s="1" t="s">
        <v>43</v>
      </c>
      <c r="C149" s="2" t="s">
        <v>468</v>
      </c>
      <c r="D149" s="2" t="s">
        <v>267</v>
      </c>
      <c r="E149" s="5">
        <v>606</v>
      </c>
      <c r="F149" s="14">
        <v>38.6</v>
      </c>
      <c r="G149" s="4" t="s">
        <v>108</v>
      </c>
      <c r="H149" s="4">
        <f t="shared" si="4"/>
        <v>9.3351925555048454E-2</v>
      </c>
      <c r="I149" s="4">
        <f t="shared" si="5"/>
        <v>9.7086002577250387E-3</v>
      </c>
    </row>
    <row r="150" spans="1:9" s="1" customFormat="1" x14ac:dyDescent="0.35">
      <c r="A150" s="15" t="s">
        <v>984</v>
      </c>
      <c r="B150" s="1" t="s">
        <v>43</v>
      </c>
      <c r="C150" s="2" t="s">
        <v>8</v>
      </c>
      <c r="D150" s="2" t="s">
        <v>472</v>
      </c>
      <c r="E150" s="5">
        <v>617</v>
      </c>
      <c r="F150" s="14">
        <v>39</v>
      </c>
      <c r="G150" s="4" t="s">
        <v>108</v>
      </c>
      <c r="H150" s="4">
        <f t="shared" si="4"/>
        <v>9.6517551364234053E-2</v>
      </c>
      <c r="I150" s="4">
        <f t="shared" si="5"/>
        <v>1.0037825341880342E-2</v>
      </c>
    </row>
    <row r="151" spans="1:9" s="1" customFormat="1" x14ac:dyDescent="0.35">
      <c r="A151" s="15" t="s">
        <v>984</v>
      </c>
      <c r="B151" s="1" t="s">
        <v>43</v>
      </c>
      <c r="C151" s="2" t="s">
        <v>474</v>
      </c>
      <c r="D151" s="2" t="s">
        <v>475</v>
      </c>
      <c r="E151" s="5">
        <v>559</v>
      </c>
      <c r="F151" s="14">
        <v>42.3</v>
      </c>
      <c r="G151" s="4" t="s">
        <v>108</v>
      </c>
      <c r="H151" s="4">
        <f t="shared" si="4"/>
        <v>6.1014731751141527E-2</v>
      </c>
      <c r="I151" s="4">
        <f t="shared" si="5"/>
        <v>6.3455321021187172E-3</v>
      </c>
    </row>
    <row r="152" spans="1:9" s="1" customFormat="1" x14ac:dyDescent="0.35">
      <c r="A152" s="15" t="s">
        <v>984</v>
      </c>
      <c r="B152" s="1" t="s">
        <v>43</v>
      </c>
      <c r="C152" s="2" t="s">
        <v>474</v>
      </c>
      <c r="D152" s="2" t="s">
        <v>475</v>
      </c>
      <c r="E152" s="5">
        <v>544</v>
      </c>
      <c r="F152" s="14">
        <v>41.3</v>
      </c>
      <c r="G152" s="4" t="s">
        <v>108</v>
      </c>
      <c r="H152" s="4">
        <f t="shared" si="4"/>
        <v>5.8989757810622101E-2</v>
      </c>
      <c r="I152" s="4">
        <f t="shared" si="5"/>
        <v>6.1349348123046982E-3</v>
      </c>
    </row>
    <row r="153" spans="1:9" s="1" customFormat="1" x14ac:dyDescent="0.35">
      <c r="A153" s="15" t="s">
        <v>984</v>
      </c>
      <c r="B153" s="1" t="s">
        <v>43</v>
      </c>
      <c r="C153" s="2" t="s">
        <v>40</v>
      </c>
      <c r="D153" s="2" t="s">
        <v>90</v>
      </c>
      <c r="E153" s="5">
        <v>619</v>
      </c>
      <c r="F153" s="14">
        <v>44.9</v>
      </c>
      <c r="G153" s="4" t="s">
        <v>108</v>
      </c>
      <c r="H153" s="4">
        <f t="shared" si="4"/>
        <v>7.3529105448385687E-2</v>
      </c>
      <c r="I153" s="4">
        <f t="shared" si="5"/>
        <v>7.6470269666321098E-3</v>
      </c>
    </row>
    <row r="154" spans="1:9" s="1" customFormat="1" x14ac:dyDescent="0.35">
      <c r="A154" s="15" t="s">
        <v>984</v>
      </c>
      <c r="B154" s="1" t="s">
        <v>43</v>
      </c>
      <c r="C154" s="2" t="s">
        <v>40</v>
      </c>
      <c r="D154" s="2" t="s">
        <v>477</v>
      </c>
      <c r="E154" s="5">
        <v>636</v>
      </c>
      <c r="F154" s="14">
        <v>57.1</v>
      </c>
      <c r="G154" s="4" t="s">
        <v>108</v>
      </c>
      <c r="H154" s="4">
        <f t="shared" si="4"/>
        <v>4.9315012529099096E-2</v>
      </c>
      <c r="I154" s="4">
        <f t="shared" si="5"/>
        <v>5.1287613030263062E-3</v>
      </c>
    </row>
    <row r="155" spans="1:9" s="1" customFormat="1" x14ac:dyDescent="0.35">
      <c r="A155" s="15" t="s">
        <v>984</v>
      </c>
      <c r="B155" s="1" t="s">
        <v>43</v>
      </c>
      <c r="C155" s="2" t="s">
        <v>30</v>
      </c>
      <c r="D155" s="2" t="s">
        <v>478</v>
      </c>
      <c r="E155" s="5">
        <v>495</v>
      </c>
      <c r="F155" s="14">
        <v>33.200000000000003</v>
      </c>
      <c r="G155" s="4" t="s">
        <v>108</v>
      </c>
      <c r="H155" s="4">
        <f t="shared" si="4"/>
        <v>6.8773233937255027E-2</v>
      </c>
      <c r="I155" s="4">
        <f t="shared" si="5"/>
        <v>7.1524163294745232E-3</v>
      </c>
    </row>
    <row r="156" spans="1:9" s="1" customFormat="1" x14ac:dyDescent="0.35">
      <c r="A156" s="15" t="s">
        <v>984</v>
      </c>
      <c r="B156" s="1" t="s">
        <v>43</v>
      </c>
      <c r="C156" s="2" t="s">
        <v>30</v>
      </c>
      <c r="D156" s="2" t="s">
        <v>33</v>
      </c>
      <c r="E156" s="5">
        <v>430</v>
      </c>
      <c r="F156" s="14">
        <v>24.8</v>
      </c>
      <c r="G156" s="4" t="s">
        <v>108</v>
      </c>
      <c r="H156" s="4">
        <f t="shared" si="4"/>
        <v>8.0794541818418303E-2</v>
      </c>
      <c r="I156" s="4">
        <f t="shared" si="5"/>
        <v>8.402632349115504E-3</v>
      </c>
    </row>
    <row r="157" spans="1:9" s="1" customFormat="1" x14ac:dyDescent="0.35">
      <c r="A157" s="15" t="s">
        <v>984</v>
      </c>
      <c r="B157" s="1" t="s">
        <v>43</v>
      </c>
      <c r="C157" s="2" t="s">
        <v>30</v>
      </c>
      <c r="D157" s="2" t="s">
        <v>479</v>
      </c>
      <c r="E157" s="5">
        <v>500</v>
      </c>
      <c r="F157" s="14">
        <v>31.8</v>
      </c>
      <c r="G157" s="4" t="s">
        <v>108</v>
      </c>
      <c r="H157" s="4">
        <f t="shared" si="4"/>
        <v>7.7256635417902772E-2</v>
      </c>
      <c r="I157" s="4">
        <f t="shared" si="5"/>
        <v>8.034690083461889E-3</v>
      </c>
    </row>
    <row r="158" spans="1:9" s="1" customFormat="1" x14ac:dyDescent="0.35">
      <c r="A158" s="15" t="s">
        <v>984</v>
      </c>
      <c r="B158" s="1" t="s">
        <v>43</v>
      </c>
      <c r="C158" s="2" t="s">
        <v>30</v>
      </c>
      <c r="D158" s="2" t="s">
        <v>480</v>
      </c>
      <c r="E158" s="5">
        <v>540</v>
      </c>
      <c r="F158" s="14">
        <v>36</v>
      </c>
      <c r="G158" s="4" t="s">
        <v>108</v>
      </c>
      <c r="H158" s="4">
        <f t="shared" si="4"/>
        <v>7.5937500000000005E-2</v>
      </c>
      <c r="I158" s="4">
        <f t="shared" si="5"/>
        <v>7.8975E-3</v>
      </c>
    </row>
    <row r="159" spans="1:9" s="1" customFormat="1" x14ac:dyDescent="0.35">
      <c r="A159" s="15" t="s">
        <v>984</v>
      </c>
      <c r="B159" s="1" t="s">
        <v>43</v>
      </c>
      <c r="C159" s="2" t="s">
        <v>30</v>
      </c>
      <c r="D159" s="2" t="s">
        <v>36</v>
      </c>
      <c r="E159" s="5">
        <v>464</v>
      </c>
      <c r="F159" s="14">
        <v>33.200000000000003</v>
      </c>
      <c r="G159" s="4" t="s">
        <v>108</v>
      </c>
      <c r="H159" s="4">
        <f t="shared" si="4"/>
        <v>5.664450573377848E-2</v>
      </c>
      <c r="I159" s="4">
        <f t="shared" si="5"/>
        <v>5.8910285963129604E-3</v>
      </c>
    </row>
    <row r="160" spans="1:9" s="1" customFormat="1" x14ac:dyDescent="0.35">
      <c r="A160" s="15" t="s">
        <v>984</v>
      </c>
      <c r="B160" s="1" t="s">
        <v>43</v>
      </c>
      <c r="C160" s="2" t="s">
        <v>485</v>
      </c>
      <c r="D160" s="2" t="s">
        <v>292</v>
      </c>
      <c r="E160" s="5">
        <v>648</v>
      </c>
      <c r="F160" s="14">
        <v>43.5</v>
      </c>
      <c r="G160" s="4" t="s">
        <v>108</v>
      </c>
      <c r="H160" s="4">
        <f t="shared" si="4"/>
        <v>8.9872437574316288E-2</v>
      </c>
      <c r="I160" s="4">
        <f t="shared" si="5"/>
        <v>9.3467335077288931E-3</v>
      </c>
    </row>
    <row r="161" spans="1:9" s="1" customFormat="1" x14ac:dyDescent="0.35">
      <c r="A161" s="15" t="s">
        <v>984</v>
      </c>
      <c r="B161" s="1" t="s">
        <v>43</v>
      </c>
      <c r="C161" s="2" t="s">
        <v>485</v>
      </c>
      <c r="D161" s="2" t="s">
        <v>292</v>
      </c>
      <c r="E161" s="5">
        <v>663</v>
      </c>
      <c r="F161" s="14">
        <v>44.4</v>
      </c>
      <c r="G161" s="4" t="s">
        <v>108</v>
      </c>
      <c r="H161" s="4">
        <f t="shared" si="4"/>
        <v>9.2396317453433172E-2</v>
      </c>
      <c r="I161" s="4">
        <f t="shared" si="5"/>
        <v>9.609217015157049E-3</v>
      </c>
    </row>
    <row r="162" spans="1:9" s="1" customFormat="1" x14ac:dyDescent="0.35">
      <c r="A162" s="15" t="s">
        <v>984</v>
      </c>
      <c r="B162" s="1" t="s">
        <v>43</v>
      </c>
      <c r="C162" s="2" t="s">
        <v>486</v>
      </c>
      <c r="D162" s="2" t="s">
        <v>487</v>
      </c>
      <c r="E162" s="5">
        <v>377</v>
      </c>
      <c r="F162" s="14">
        <v>34.4</v>
      </c>
      <c r="G162" s="4" t="s">
        <v>108</v>
      </c>
      <c r="H162" s="4">
        <f t="shared" si="4"/>
        <v>2.8300048696085725E-2</v>
      </c>
      <c r="I162" s="4">
        <f t="shared" si="5"/>
        <v>2.9432050643929146E-3</v>
      </c>
    </row>
    <row r="163" spans="1:9" s="1" customFormat="1" x14ac:dyDescent="0.35">
      <c r="A163" s="15" t="s">
        <v>984</v>
      </c>
      <c r="B163" s="1" t="s">
        <v>43</v>
      </c>
      <c r="C163" s="2" t="s">
        <v>486</v>
      </c>
      <c r="D163" s="2" t="s">
        <v>489</v>
      </c>
      <c r="E163" s="5">
        <v>402</v>
      </c>
      <c r="F163" s="14">
        <v>35.4</v>
      </c>
      <c r="G163" s="4" t="s">
        <v>108</v>
      </c>
      <c r="H163" s="4">
        <f t="shared" si="4"/>
        <v>3.240049554725654E-2</v>
      </c>
      <c r="I163" s="4">
        <f t="shared" si="5"/>
        <v>3.3696515369146802E-3</v>
      </c>
    </row>
    <row r="164" spans="1:9" s="1" customFormat="1" x14ac:dyDescent="0.35">
      <c r="A164" s="15" t="s">
        <v>984</v>
      </c>
      <c r="B164" s="1" t="s">
        <v>43</v>
      </c>
      <c r="C164" s="2" t="s">
        <v>486</v>
      </c>
      <c r="D164" s="2" t="s">
        <v>490</v>
      </c>
      <c r="E164" s="5">
        <v>568</v>
      </c>
      <c r="F164" s="14">
        <v>40.6</v>
      </c>
      <c r="G164" s="4" t="s">
        <v>108</v>
      </c>
      <c r="H164" s="4">
        <f t="shared" si="4"/>
        <v>6.9482103424009317E-2</v>
      </c>
      <c r="I164" s="4">
        <f t="shared" si="5"/>
        <v>7.226138756096968E-3</v>
      </c>
    </row>
    <row r="165" spans="1:9" s="1" customFormat="1" x14ac:dyDescent="0.35">
      <c r="A165" s="15" t="s">
        <v>984</v>
      </c>
      <c r="B165" s="1" t="s">
        <v>43</v>
      </c>
      <c r="C165" s="2" t="s">
        <v>486</v>
      </c>
      <c r="D165" s="2" t="s">
        <v>491</v>
      </c>
      <c r="E165" s="5">
        <v>483</v>
      </c>
      <c r="F165" s="14">
        <v>37.799999999999997</v>
      </c>
      <c r="G165" s="4" t="s">
        <v>108</v>
      </c>
      <c r="H165" s="4">
        <f t="shared" si="4"/>
        <v>4.9287615740740746E-2</v>
      </c>
      <c r="I165" s="4">
        <f t="shared" si="5"/>
        <v>5.1259120370370373E-3</v>
      </c>
    </row>
    <row r="166" spans="1:9" s="1" customFormat="1" x14ac:dyDescent="0.35">
      <c r="A166" s="15" t="s">
        <v>984</v>
      </c>
      <c r="B166" s="1" t="s">
        <v>43</v>
      </c>
      <c r="C166" s="2" t="s">
        <v>492</v>
      </c>
      <c r="D166" s="2" t="s">
        <v>493</v>
      </c>
      <c r="E166" s="5">
        <v>771</v>
      </c>
      <c r="F166" s="14">
        <v>123</v>
      </c>
      <c r="G166" s="4" t="s">
        <v>108</v>
      </c>
      <c r="H166" s="4">
        <f t="shared" si="4"/>
        <v>1.8933588265913147E-2</v>
      </c>
      <c r="I166" s="4">
        <f t="shared" si="5"/>
        <v>1.9690931796549674E-3</v>
      </c>
    </row>
    <row r="167" spans="1:9" s="1" customFormat="1" x14ac:dyDescent="0.35">
      <c r="A167" s="15" t="s">
        <v>984</v>
      </c>
      <c r="B167" s="1" t="s">
        <v>43</v>
      </c>
      <c r="C167" s="2" t="s">
        <v>10</v>
      </c>
      <c r="D167" s="2" t="s">
        <v>496</v>
      </c>
      <c r="E167" s="5">
        <v>400</v>
      </c>
      <c r="F167" s="14">
        <v>42</v>
      </c>
      <c r="G167" s="4" t="s">
        <v>108</v>
      </c>
      <c r="H167" s="4">
        <f t="shared" si="4"/>
        <v>2.2675736961451247E-2</v>
      </c>
      <c r="I167" s="4">
        <f t="shared" si="5"/>
        <v>2.3582766439909299E-3</v>
      </c>
    </row>
    <row r="168" spans="1:9" s="1" customFormat="1" x14ac:dyDescent="0.35">
      <c r="A168" s="15" t="s">
        <v>984</v>
      </c>
      <c r="B168" s="1" t="s">
        <v>43</v>
      </c>
      <c r="C168" s="2" t="s">
        <v>10</v>
      </c>
      <c r="D168" s="2" t="s">
        <v>411</v>
      </c>
      <c r="E168" s="5">
        <v>377</v>
      </c>
      <c r="F168" s="14">
        <v>33.200000000000003</v>
      </c>
      <c r="G168" s="4" t="s">
        <v>108</v>
      </c>
      <c r="H168" s="4">
        <f t="shared" si="4"/>
        <v>3.0382807396755692E-2</v>
      </c>
      <c r="I168" s="4">
        <f t="shared" si="5"/>
        <v>3.1598119692625914E-3</v>
      </c>
    </row>
    <row r="169" spans="1:9" s="1" customFormat="1" x14ac:dyDescent="0.35">
      <c r="A169" s="15" t="s">
        <v>984</v>
      </c>
      <c r="B169" s="1" t="s">
        <v>43</v>
      </c>
      <c r="C169" s="2" t="s">
        <v>10</v>
      </c>
      <c r="D169" s="2" t="s">
        <v>498</v>
      </c>
      <c r="E169" s="5">
        <v>823</v>
      </c>
      <c r="F169" s="14">
        <v>36.200000000000003</v>
      </c>
      <c r="G169" s="4" t="s">
        <v>108</v>
      </c>
      <c r="H169" s="4">
        <f t="shared" si="4"/>
        <v>0.26586574309010708</v>
      </c>
      <c r="I169" s="4">
        <f t="shared" si="5"/>
        <v>2.7650037281371137E-2</v>
      </c>
    </row>
    <row r="170" spans="1:9" s="1" customFormat="1" x14ac:dyDescent="0.35">
      <c r="A170" s="15" t="s">
        <v>984</v>
      </c>
      <c r="B170" s="1" t="s">
        <v>43</v>
      </c>
      <c r="C170" s="2" t="s">
        <v>10</v>
      </c>
      <c r="D170" s="2" t="s">
        <v>500</v>
      </c>
      <c r="E170" s="5">
        <v>560</v>
      </c>
      <c r="F170" s="14">
        <v>41.5</v>
      </c>
      <c r="G170" s="4" t="s">
        <v>108</v>
      </c>
      <c r="H170" s="4">
        <f t="shared" si="4"/>
        <v>6.3730584990564665E-2</v>
      </c>
      <c r="I170" s="4">
        <f t="shared" si="5"/>
        <v>6.6279808390187255E-3</v>
      </c>
    </row>
    <row r="171" spans="1:9" s="1" customFormat="1" x14ac:dyDescent="0.35">
      <c r="A171" s="15" t="s">
        <v>984</v>
      </c>
      <c r="B171" s="1" t="s">
        <v>43</v>
      </c>
      <c r="C171" s="2" t="s">
        <v>10</v>
      </c>
      <c r="D171" s="2" t="s">
        <v>13</v>
      </c>
      <c r="E171" s="5">
        <v>535</v>
      </c>
      <c r="F171" s="14">
        <v>46</v>
      </c>
      <c r="G171" s="4" t="s">
        <v>108</v>
      </c>
      <c r="H171" s="4">
        <f t="shared" si="4"/>
        <v>4.5229907549621931E-2</v>
      </c>
      <c r="I171" s="4">
        <f t="shared" si="5"/>
        <v>4.7039103851606806E-3</v>
      </c>
    </row>
    <row r="172" spans="1:9" s="1" customFormat="1" x14ac:dyDescent="0.35">
      <c r="A172" s="15" t="s">
        <v>984</v>
      </c>
      <c r="B172" s="1" t="s">
        <v>43</v>
      </c>
      <c r="C172" s="2" t="s">
        <v>10</v>
      </c>
      <c r="D172" s="2" t="s">
        <v>501</v>
      </c>
      <c r="E172" s="5">
        <v>365</v>
      </c>
      <c r="F172" s="14">
        <v>35.4</v>
      </c>
      <c r="G172" s="4" t="s">
        <v>108</v>
      </c>
      <c r="H172" s="4">
        <f t="shared" si="4"/>
        <v>2.4252252804909193E-2</v>
      </c>
      <c r="I172" s="4">
        <f t="shared" si="5"/>
        <v>2.5222342917105563E-3</v>
      </c>
    </row>
    <row r="173" spans="1:9" s="1" customFormat="1" x14ac:dyDescent="0.35">
      <c r="A173" s="15" t="s">
        <v>984</v>
      </c>
      <c r="B173" s="1" t="s">
        <v>43</v>
      </c>
      <c r="C173" s="2" t="s">
        <v>10</v>
      </c>
      <c r="D173" s="2" t="s">
        <v>501</v>
      </c>
      <c r="E173" s="5">
        <v>363</v>
      </c>
      <c r="F173" s="14">
        <v>35.5</v>
      </c>
      <c r="G173" s="4" t="s">
        <v>108</v>
      </c>
      <c r="H173" s="4">
        <f t="shared" si="4"/>
        <v>2.3721556734774846E-2</v>
      </c>
      <c r="I173" s="4">
        <f t="shared" si="5"/>
        <v>2.4670419004165839E-3</v>
      </c>
    </row>
    <row r="174" spans="1:9" s="1" customFormat="1" x14ac:dyDescent="0.35">
      <c r="A174" s="15" t="s">
        <v>984</v>
      </c>
      <c r="B174" s="1" t="s">
        <v>43</v>
      </c>
      <c r="C174" s="2" t="s">
        <v>10</v>
      </c>
      <c r="D174" s="2" t="s">
        <v>14</v>
      </c>
      <c r="E174" s="5">
        <v>410</v>
      </c>
      <c r="F174" s="14">
        <v>34</v>
      </c>
      <c r="G174" s="4" t="s">
        <v>108</v>
      </c>
      <c r="H174" s="4">
        <f t="shared" si="4"/>
        <v>3.7262651384083044E-2</v>
      </c>
      <c r="I174" s="4">
        <f t="shared" si="5"/>
        <v>3.8753157439446371E-3</v>
      </c>
    </row>
    <row r="175" spans="1:9" s="1" customFormat="1" x14ac:dyDescent="0.35">
      <c r="A175" s="15" t="s">
        <v>984</v>
      </c>
      <c r="B175" s="1" t="s">
        <v>43</v>
      </c>
      <c r="C175" s="2" t="s">
        <v>10</v>
      </c>
      <c r="D175" s="2" t="s">
        <v>503</v>
      </c>
      <c r="E175" s="5">
        <v>515</v>
      </c>
      <c r="F175" s="14">
        <v>37.5</v>
      </c>
      <c r="G175" s="4" t="s">
        <v>108</v>
      </c>
      <c r="H175" s="4">
        <f t="shared" si="4"/>
        <v>6.0707055555555556E-2</v>
      </c>
      <c r="I175" s="4">
        <f t="shared" si="5"/>
        <v>6.3135337777777776E-3</v>
      </c>
    </row>
    <row r="176" spans="1:9" s="1" customFormat="1" x14ac:dyDescent="0.35">
      <c r="A176" s="15" t="s">
        <v>984</v>
      </c>
      <c r="B176" s="1" t="s">
        <v>43</v>
      </c>
      <c r="C176" s="2" t="s">
        <v>10</v>
      </c>
      <c r="D176" s="2" t="s">
        <v>505</v>
      </c>
      <c r="E176" s="5">
        <v>368</v>
      </c>
      <c r="F176" s="14">
        <v>33</v>
      </c>
      <c r="G176" s="4" t="s">
        <v>108</v>
      </c>
      <c r="H176" s="4">
        <f t="shared" si="4"/>
        <v>2.8601946740128559E-2</v>
      </c>
      <c r="I176" s="4">
        <f t="shared" si="5"/>
        <v>2.97460246097337E-3</v>
      </c>
    </row>
    <row r="177" spans="1:9" s="1" customFormat="1" x14ac:dyDescent="0.35">
      <c r="A177" s="15" t="s">
        <v>984</v>
      </c>
      <c r="B177" s="1" t="s">
        <v>43</v>
      </c>
      <c r="C177" s="2" t="s">
        <v>10</v>
      </c>
      <c r="D177" s="2" t="s">
        <v>506</v>
      </c>
      <c r="E177" s="5">
        <v>489</v>
      </c>
      <c r="F177" s="14">
        <v>38.1</v>
      </c>
      <c r="G177" s="4" t="s">
        <v>108</v>
      </c>
      <c r="H177" s="4">
        <f t="shared" si="4"/>
        <v>5.0345034565069127E-2</v>
      </c>
      <c r="I177" s="4">
        <f t="shared" si="5"/>
        <v>5.2358835947671888E-3</v>
      </c>
    </row>
    <row r="178" spans="1:9" s="1" customFormat="1" x14ac:dyDescent="0.35">
      <c r="A178" s="15" t="s">
        <v>984</v>
      </c>
      <c r="B178" s="1" t="s">
        <v>43</v>
      </c>
      <c r="C178" s="2" t="s">
        <v>10</v>
      </c>
      <c r="D178" s="2" t="s">
        <v>506</v>
      </c>
      <c r="E178" s="5">
        <v>377</v>
      </c>
      <c r="F178" s="14">
        <v>34.299999999999997</v>
      </c>
      <c r="G178" s="4" t="s">
        <v>108</v>
      </c>
      <c r="H178" s="4">
        <f t="shared" si="4"/>
        <v>2.846530410373229E-2</v>
      </c>
      <c r="I178" s="4">
        <f t="shared" si="5"/>
        <v>2.9603916267881584E-3</v>
      </c>
    </row>
    <row r="179" spans="1:9" s="1" customFormat="1" x14ac:dyDescent="0.35">
      <c r="A179" s="15" t="s">
        <v>984</v>
      </c>
      <c r="B179" s="1" t="s">
        <v>43</v>
      </c>
      <c r="C179" s="2" t="s">
        <v>10</v>
      </c>
      <c r="D179" s="2" t="s">
        <v>507</v>
      </c>
      <c r="E179" s="5">
        <v>498</v>
      </c>
      <c r="F179" s="14">
        <v>36</v>
      </c>
      <c r="G179" s="4" t="s">
        <v>108</v>
      </c>
      <c r="H179" s="4">
        <f t="shared" si="4"/>
        <v>5.9561145833333329E-2</v>
      </c>
      <c r="I179" s="4">
        <f t="shared" si="5"/>
        <v>6.1943591666666666E-3</v>
      </c>
    </row>
    <row r="180" spans="1:9" s="1" customFormat="1" x14ac:dyDescent="0.35">
      <c r="A180" s="15" t="s">
        <v>984</v>
      </c>
      <c r="B180" s="1" t="s">
        <v>43</v>
      </c>
      <c r="C180" s="2" t="s">
        <v>10</v>
      </c>
      <c r="D180" s="2" t="s">
        <v>21</v>
      </c>
      <c r="E180" s="5">
        <v>729</v>
      </c>
      <c r="F180" s="14">
        <v>37.799999999999997</v>
      </c>
      <c r="G180" s="4" t="s">
        <v>108</v>
      </c>
      <c r="H180" s="4">
        <f t="shared" si="4"/>
        <v>0.16946460459183676</v>
      </c>
      <c r="I180" s="4">
        <f t="shared" si="5"/>
        <v>1.7624318877551025E-2</v>
      </c>
    </row>
    <row r="181" spans="1:9" s="1" customFormat="1" x14ac:dyDescent="0.35">
      <c r="A181" s="15" t="s">
        <v>984</v>
      </c>
      <c r="B181" s="1" t="s">
        <v>43</v>
      </c>
      <c r="C181" s="2" t="s">
        <v>10</v>
      </c>
      <c r="D181" s="2" t="s">
        <v>22</v>
      </c>
      <c r="E181" s="5">
        <v>635</v>
      </c>
      <c r="F181" s="14">
        <v>38</v>
      </c>
      <c r="G181" s="4" t="s">
        <v>108</v>
      </c>
      <c r="H181" s="4">
        <f t="shared" si="4"/>
        <v>0.11082404561980609</v>
      </c>
      <c r="I181" s="4">
        <f t="shared" si="5"/>
        <v>1.1525700744459834E-2</v>
      </c>
    </row>
    <row r="182" spans="1:9" s="1" customFormat="1" x14ac:dyDescent="0.35">
      <c r="A182" s="15" t="s">
        <v>984</v>
      </c>
      <c r="B182" s="1" t="s">
        <v>43</v>
      </c>
      <c r="C182" s="2" t="s">
        <v>10</v>
      </c>
      <c r="D182" s="2" t="s">
        <v>22</v>
      </c>
      <c r="E182" s="5">
        <v>660</v>
      </c>
      <c r="F182" s="14">
        <v>37.6</v>
      </c>
      <c r="G182" s="4" t="s">
        <v>108</v>
      </c>
      <c r="H182" s="4">
        <f t="shared" si="4"/>
        <v>0.12709724422815752</v>
      </c>
      <c r="I182" s="4">
        <f t="shared" si="5"/>
        <v>1.3218113399728381E-2</v>
      </c>
    </row>
    <row r="183" spans="1:9" s="1" customFormat="1" x14ac:dyDescent="0.35">
      <c r="A183" s="15" t="s">
        <v>984</v>
      </c>
      <c r="B183" s="1" t="s">
        <v>43</v>
      </c>
      <c r="C183" s="2" t="s">
        <v>10</v>
      </c>
      <c r="D183" s="2" t="s">
        <v>22</v>
      </c>
      <c r="E183" s="5">
        <v>597</v>
      </c>
      <c r="F183" s="14">
        <v>39.5</v>
      </c>
      <c r="G183" s="4" t="s">
        <v>108</v>
      </c>
      <c r="H183" s="4">
        <f t="shared" si="4"/>
        <v>8.5233205015221913E-2</v>
      </c>
      <c r="I183" s="4">
        <f t="shared" si="5"/>
        <v>8.8642533215830786E-3</v>
      </c>
    </row>
    <row r="184" spans="1:9" s="1" customFormat="1" x14ac:dyDescent="0.35">
      <c r="A184" s="15" t="s">
        <v>984</v>
      </c>
      <c r="B184" s="1" t="s">
        <v>43</v>
      </c>
      <c r="C184" s="2" t="s">
        <v>23</v>
      </c>
      <c r="D184" s="2" t="s">
        <v>24</v>
      </c>
      <c r="E184" s="5">
        <v>872</v>
      </c>
      <c r="F184" s="14">
        <v>44.8</v>
      </c>
      <c r="G184" s="4" t="s">
        <v>108</v>
      </c>
      <c r="H184" s="4">
        <f t="shared" si="4"/>
        <v>0.20647783801020411</v>
      </c>
      <c r="I184" s="4">
        <f t="shared" si="5"/>
        <v>2.1473695153061224E-2</v>
      </c>
    </row>
    <row r="185" spans="1:9" s="1" customFormat="1" x14ac:dyDescent="0.35">
      <c r="A185" s="15" t="s">
        <v>984</v>
      </c>
      <c r="B185" s="1" t="s">
        <v>43</v>
      </c>
      <c r="C185" s="2" t="s">
        <v>23</v>
      </c>
      <c r="D185" s="2" t="s">
        <v>24</v>
      </c>
      <c r="E185" s="5">
        <v>897</v>
      </c>
      <c r="F185" s="14">
        <v>33.299999999999997</v>
      </c>
      <c r="G185" s="4" t="s">
        <v>108</v>
      </c>
      <c r="H185" s="4">
        <f t="shared" si="4"/>
        <v>0.40678869917214511</v>
      </c>
      <c r="I185" s="4">
        <f t="shared" si="5"/>
        <v>4.2306024713903087E-2</v>
      </c>
    </row>
    <row r="186" spans="1:9" s="1" customFormat="1" x14ac:dyDescent="0.35">
      <c r="A186" s="15" t="s">
        <v>984</v>
      </c>
      <c r="B186" s="1" t="s">
        <v>43</v>
      </c>
      <c r="C186" s="2" t="s">
        <v>511</v>
      </c>
      <c r="D186" s="2" t="s">
        <v>512</v>
      </c>
      <c r="E186" s="5">
        <v>570</v>
      </c>
      <c r="F186" s="14">
        <v>49.5</v>
      </c>
      <c r="G186" s="4" t="s">
        <v>108</v>
      </c>
      <c r="H186" s="4">
        <f t="shared" si="4"/>
        <v>4.7238292011019284E-2</v>
      </c>
      <c r="I186" s="4">
        <f t="shared" si="5"/>
        <v>4.9127823691460055E-3</v>
      </c>
    </row>
    <row r="187" spans="1:9" s="1" customFormat="1" x14ac:dyDescent="0.35">
      <c r="A187" s="15" t="s">
        <v>984</v>
      </c>
      <c r="B187" s="1" t="s">
        <v>43</v>
      </c>
      <c r="C187" s="2" t="s">
        <v>508</v>
      </c>
      <c r="D187" s="2" t="s">
        <v>510</v>
      </c>
      <c r="E187" s="5">
        <v>535</v>
      </c>
      <c r="F187" s="14">
        <v>50.7</v>
      </c>
      <c r="G187" s="4" t="s">
        <v>108</v>
      </c>
      <c r="H187" s="4">
        <f t="shared" si="4"/>
        <v>3.7232778332146783E-2</v>
      </c>
      <c r="I187" s="4">
        <f t="shared" si="5"/>
        <v>3.8722089465432659E-3</v>
      </c>
    </row>
    <row r="188" spans="1:9" s="1" customFormat="1" x14ac:dyDescent="0.35">
      <c r="A188" s="15" t="s">
        <v>984</v>
      </c>
      <c r="B188" s="1" t="s">
        <v>43</v>
      </c>
      <c r="C188" s="2" t="s">
        <v>508</v>
      </c>
      <c r="D188" s="2" t="s">
        <v>510</v>
      </c>
      <c r="E188" s="5">
        <v>555</v>
      </c>
      <c r="F188" s="14">
        <v>59</v>
      </c>
      <c r="G188" s="4" t="s">
        <v>108</v>
      </c>
      <c r="H188" s="4">
        <f t="shared" si="4"/>
        <v>3.0694102808101122E-2</v>
      </c>
      <c r="I188" s="4">
        <f t="shared" si="5"/>
        <v>3.1921866920425162E-3</v>
      </c>
    </row>
    <row r="189" spans="1:9" s="1" customFormat="1" x14ac:dyDescent="0.35">
      <c r="A189" s="15" t="s">
        <v>984</v>
      </c>
      <c r="B189" s="1" t="s">
        <v>43</v>
      </c>
      <c r="C189" s="2" t="s">
        <v>508</v>
      </c>
      <c r="D189" s="2" t="s">
        <v>510</v>
      </c>
      <c r="E189" s="5">
        <v>535</v>
      </c>
      <c r="F189" s="14">
        <v>50.7</v>
      </c>
      <c r="G189" s="4" t="s">
        <v>108</v>
      </c>
      <c r="H189" s="4">
        <f t="shared" si="4"/>
        <v>3.7232778332146783E-2</v>
      </c>
      <c r="I189" s="4">
        <f t="shared" si="5"/>
        <v>3.8722089465432659E-3</v>
      </c>
    </row>
    <row r="190" spans="1:9" s="1" customFormat="1" x14ac:dyDescent="0.35">
      <c r="A190" s="15" t="s">
        <v>984</v>
      </c>
      <c r="B190" s="1" t="s">
        <v>43</v>
      </c>
      <c r="C190" s="2" t="s">
        <v>28</v>
      </c>
      <c r="D190" s="2" t="s">
        <v>513</v>
      </c>
      <c r="E190" s="5">
        <v>388</v>
      </c>
      <c r="F190" s="14">
        <v>26.9</v>
      </c>
      <c r="G190" s="4" t="s">
        <v>108</v>
      </c>
      <c r="H190" s="4">
        <f t="shared" si="4"/>
        <v>5.0451099349096896E-2</v>
      </c>
      <c r="I190" s="4">
        <f t="shared" si="5"/>
        <v>5.2469143323060768E-3</v>
      </c>
    </row>
    <row r="191" spans="1:9" s="1" customFormat="1" x14ac:dyDescent="0.35">
      <c r="A191" s="15" t="s">
        <v>984</v>
      </c>
      <c r="B191" s="1" t="s">
        <v>43</v>
      </c>
      <c r="C191" s="2" t="s">
        <v>28</v>
      </c>
      <c r="D191" s="2" t="s">
        <v>514</v>
      </c>
      <c r="E191" s="5">
        <v>437</v>
      </c>
      <c r="F191" s="14">
        <v>25.8</v>
      </c>
      <c r="G191" s="4" t="s">
        <v>108</v>
      </c>
      <c r="H191" s="4">
        <f t="shared" si="4"/>
        <v>7.8358283944774954E-2</v>
      </c>
      <c r="I191" s="4">
        <f t="shared" si="5"/>
        <v>8.1492615302565952E-3</v>
      </c>
    </row>
    <row r="192" spans="1:9" s="1" customFormat="1" x14ac:dyDescent="0.35">
      <c r="A192" s="15" t="s">
        <v>984</v>
      </c>
      <c r="B192" s="1" t="s">
        <v>43</v>
      </c>
      <c r="C192" s="2" t="s">
        <v>28</v>
      </c>
      <c r="D192" s="2" t="s">
        <v>515</v>
      </c>
      <c r="E192" s="5">
        <v>460</v>
      </c>
      <c r="F192" s="14">
        <v>38.799999999999997</v>
      </c>
      <c r="G192" s="4" t="s">
        <v>108</v>
      </c>
      <c r="H192" s="4">
        <f t="shared" si="4"/>
        <v>4.0410112658093321E-2</v>
      </c>
      <c r="I192" s="4">
        <f t="shared" si="5"/>
        <v>4.2026517164417054E-3</v>
      </c>
    </row>
    <row r="193" spans="1:9" s="1" customFormat="1" x14ac:dyDescent="0.35">
      <c r="A193" s="15" t="s">
        <v>984</v>
      </c>
      <c r="B193" s="1" t="s">
        <v>43</v>
      </c>
      <c r="C193" s="2" t="s">
        <v>28</v>
      </c>
      <c r="D193" s="2" t="s">
        <v>516</v>
      </c>
      <c r="E193" s="5">
        <v>479</v>
      </c>
      <c r="F193" s="14">
        <v>37.799999999999997</v>
      </c>
      <c r="G193" s="4" t="s">
        <v>108</v>
      </c>
      <c r="H193" s="4">
        <f t="shared" si="4"/>
        <v>4.8073191802441149E-2</v>
      </c>
      <c r="I193" s="4">
        <f t="shared" si="5"/>
        <v>4.9996119474538794E-3</v>
      </c>
    </row>
    <row r="194" spans="1:9" s="1" customFormat="1" x14ac:dyDescent="0.35">
      <c r="A194" s="15" t="s">
        <v>984</v>
      </c>
      <c r="B194" s="1" t="s">
        <v>43</v>
      </c>
      <c r="C194" s="2" t="s">
        <v>28</v>
      </c>
      <c r="D194" s="2" t="s">
        <v>517</v>
      </c>
      <c r="E194" s="5">
        <v>450</v>
      </c>
      <c r="F194" s="14">
        <v>28.7</v>
      </c>
      <c r="G194" s="4" t="s">
        <v>108</v>
      </c>
      <c r="H194" s="4">
        <f t="shared" ref="H194:H208" si="6">(E194^3/F194^2)/(1.6*10^6)</f>
        <v>6.9143883014240806E-2</v>
      </c>
      <c r="I194" s="4">
        <f t="shared" ref="I194:I208" si="7">(0.104*E194^3/F194^2)/(1.6*10^6)</f>
        <v>7.1909638334810427E-3</v>
      </c>
    </row>
    <row r="195" spans="1:9" s="1" customFormat="1" x14ac:dyDescent="0.35">
      <c r="A195" s="15" t="s">
        <v>984</v>
      </c>
      <c r="B195" s="1" t="s">
        <v>43</v>
      </c>
      <c r="C195" s="2" t="s">
        <v>518</v>
      </c>
      <c r="D195" s="2" t="s">
        <v>520</v>
      </c>
      <c r="E195" s="5">
        <v>690</v>
      </c>
      <c r="F195" s="14">
        <v>40</v>
      </c>
      <c r="G195" s="4" t="s">
        <v>108</v>
      </c>
      <c r="H195" s="4">
        <f t="shared" si="6"/>
        <v>0.12832382812500001</v>
      </c>
      <c r="I195" s="4">
        <f t="shared" si="7"/>
        <v>1.3345678125E-2</v>
      </c>
    </row>
    <row r="196" spans="1:9" s="1" customFormat="1" x14ac:dyDescent="0.35">
      <c r="A196" s="15" t="s">
        <v>984</v>
      </c>
      <c r="B196" s="1" t="s">
        <v>43</v>
      </c>
      <c r="C196" s="2" t="s">
        <v>518</v>
      </c>
      <c r="D196" s="2" t="s">
        <v>520</v>
      </c>
      <c r="E196" s="5">
        <v>665</v>
      </c>
      <c r="F196" s="14">
        <v>41</v>
      </c>
      <c r="G196" s="4" t="s">
        <v>108</v>
      </c>
      <c r="H196" s="4">
        <f t="shared" si="6"/>
        <v>0.10933953933670434</v>
      </c>
      <c r="I196" s="4">
        <f t="shared" si="7"/>
        <v>1.1371312091017251E-2</v>
      </c>
    </row>
    <row r="197" spans="1:9" s="1" customFormat="1" x14ac:dyDescent="0.35">
      <c r="A197" s="15" t="s">
        <v>984</v>
      </c>
      <c r="B197" s="1" t="s">
        <v>43</v>
      </c>
      <c r="C197" s="2" t="s">
        <v>521</v>
      </c>
      <c r="D197" s="2" t="s">
        <v>522</v>
      </c>
      <c r="E197" s="5">
        <v>570</v>
      </c>
      <c r="F197" s="14">
        <v>32.200000000000003</v>
      </c>
      <c r="G197" s="4" t="s">
        <v>108</v>
      </c>
      <c r="H197" s="4">
        <f t="shared" si="6"/>
        <v>0.11163306296053392</v>
      </c>
      <c r="I197" s="4">
        <f t="shared" si="7"/>
        <v>1.1609838547895527E-2</v>
      </c>
    </row>
    <row r="198" spans="1:9" s="1" customFormat="1" x14ac:dyDescent="0.35">
      <c r="A198" s="15" t="s">
        <v>984</v>
      </c>
      <c r="B198" s="1" t="s">
        <v>43</v>
      </c>
      <c r="C198" s="2" t="s">
        <v>6</v>
      </c>
      <c r="D198" s="2" t="s">
        <v>523</v>
      </c>
      <c r="E198" s="5">
        <v>892</v>
      </c>
      <c r="F198" s="14">
        <v>55.3</v>
      </c>
      <c r="G198" s="4" t="s">
        <v>108</v>
      </c>
      <c r="H198" s="4">
        <f t="shared" si="6"/>
        <v>0.14505219924855059</v>
      </c>
      <c r="I198" s="4">
        <f t="shared" si="7"/>
        <v>1.5085428721849259E-2</v>
      </c>
    </row>
    <row r="199" spans="1:9" s="1" customFormat="1" x14ac:dyDescent="0.35">
      <c r="A199" s="15" t="s">
        <v>984</v>
      </c>
      <c r="B199" s="1" t="s">
        <v>43</v>
      </c>
      <c r="C199" s="2" t="s">
        <v>6</v>
      </c>
      <c r="D199" s="2" t="s">
        <v>523</v>
      </c>
      <c r="E199" s="5">
        <v>1037</v>
      </c>
      <c r="F199" s="14">
        <v>44</v>
      </c>
      <c r="G199" s="4" t="s">
        <v>108</v>
      </c>
      <c r="H199" s="4">
        <f t="shared" si="6"/>
        <v>0.36000699025051652</v>
      </c>
      <c r="I199" s="4">
        <f t="shared" si="7"/>
        <v>3.7440726986053718E-2</v>
      </c>
    </row>
    <row r="200" spans="1:9" s="1" customFormat="1" x14ac:dyDescent="0.35">
      <c r="A200" s="15" t="s">
        <v>984</v>
      </c>
      <c r="B200" s="1" t="s">
        <v>43</v>
      </c>
      <c r="C200" s="2" t="s">
        <v>6</v>
      </c>
      <c r="D200" s="2" t="s">
        <v>524</v>
      </c>
      <c r="E200" s="5">
        <v>789</v>
      </c>
      <c r="F200" s="14">
        <v>42.3</v>
      </c>
      <c r="G200" s="4" t="s">
        <v>108</v>
      </c>
      <c r="H200" s="4">
        <f t="shared" si="6"/>
        <v>0.17156563113022485</v>
      </c>
      <c r="I200" s="4">
        <f t="shared" si="7"/>
        <v>1.7842825637543386E-2</v>
      </c>
    </row>
    <row r="201" spans="1:9" s="1" customFormat="1" x14ac:dyDescent="0.35">
      <c r="A201" s="15" t="s">
        <v>984</v>
      </c>
      <c r="B201" s="1" t="s">
        <v>43</v>
      </c>
      <c r="C201" s="2" t="s">
        <v>6</v>
      </c>
      <c r="D201" s="2" t="s">
        <v>470</v>
      </c>
      <c r="E201" s="5">
        <v>928</v>
      </c>
      <c r="F201" s="14">
        <v>45.4</v>
      </c>
      <c r="G201" s="4" t="s">
        <v>108</v>
      </c>
      <c r="H201" s="4">
        <f t="shared" si="6"/>
        <v>0.24233282229424211</v>
      </c>
      <c r="I201" s="4">
        <f t="shared" si="7"/>
        <v>2.5202613518601175E-2</v>
      </c>
    </row>
    <row r="202" spans="1:9" s="1" customFormat="1" x14ac:dyDescent="0.35">
      <c r="A202" s="15" t="s">
        <v>984</v>
      </c>
      <c r="B202" s="1" t="s">
        <v>43</v>
      </c>
      <c r="C202" s="2" t="s">
        <v>526</v>
      </c>
      <c r="D202" s="2" t="s">
        <v>527</v>
      </c>
      <c r="E202" s="5">
        <v>497</v>
      </c>
      <c r="F202" s="14">
        <v>62.8</v>
      </c>
      <c r="G202" s="4" t="s">
        <v>108</v>
      </c>
      <c r="H202" s="4">
        <f t="shared" si="6"/>
        <v>1.9454940014047226E-2</v>
      </c>
      <c r="I202" s="4">
        <f t="shared" si="7"/>
        <v>2.0233137614609114E-3</v>
      </c>
    </row>
    <row r="203" spans="1:9" s="1" customFormat="1" x14ac:dyDescent="0.35">
      <c r="A203" s="15" t="s">
        <v>984</v>
      </c>
      <c r="B203" s="1" t="s">
        <v>43</v>
      </c>
      <c r="C203" s="2" t="s">
        <v>526</v>
      </c>
      <c r="D203" s="2" t="s">
        <v>527</v>
      </c>
      <c r="E203" s="5">
        <v>409</v>
      </c>
      <c r="F203" s="14">
        <v>60.9</v>
      </c>
      <c r="G203" s="4" t="s">
        <v>108</v>
      </c>
      <c r="H203" s="4">
        <f t="shared" si="6"/>
        <v>1.1529629618395119E-2</v>
      </c>
      <c r="I203" s="4">
        <f t="shared" si="7"/>
        <v>1.1990814803130923E-3</v>
      </c>
    </row>
    <row r="204" spans="1:9" s="1" customFormat="1" x14ac:dyDescent="0.35">
      <c r="A204" s="15" t="s">
        <v>984</v>
      </c>
      <c r="B204" s="1" t="s">
        <v>43</v>
      </c>
      <c r="C204" s="2" t="s">
        <v>25</v>
      </c>
      <c r="D204" s="2" t="s">
        <v>99</v>
      </c>
      <c r="E204" s="5">
        <v>748</v>
      </c>
      <c r="F204" s="14">
        <v>39</v>
      </c>
      <c r="G204" s="4" t="s">
        <v>108</v>
      </c>
      <c r="H204" s="4">
        <f t="shared" si="6"/>
        <v>0.17197115055884285</v>
      </c>
      <c r="I204" s="4">
        <f t="shared" si="7"/>
        <v>1.7884999658119658E-2</v>
      </c>
    </row>
    <row r="205" spans="1:9" s="1" customFormat="1" x14ac:dyDescent="0.35">
      <c r="A205" s="15" t="s">
        <v>984</v>
      </c>
      <c r="B205" s="1" t="s">
        <v>43</v>
      </c>
      <c r="C205" s="2" t="s">
        <v>25</v>
      </c>
      <c r="D205" s="2" t="s">
        <v>27</v>
      </c>
      <c r="E205" s="5">
        <v>754</v>
      </c>
      <c r="F205" s="14">
        <v>30.1</v>
      </c>
      <c r="G205" s="4" t="s">
        <v>108</v>
      </c>
      <c r="H205" s="4">
        <f t="shared" si="6"/>
        <v>0.29570663127338548</v>
      </c>
      <c r="I205" s="4">
        <f t="shared" si="7"/>
        <v>3.0753489652432086E-2</v>
      </c>
    </row>
    <row r="206" spans="1:9" s="1" customFormat="1" x14ac:dyDescent="0.35">
      <c r="A206" s="15" t="s">
        <v>984</v>
      </c>
      <c r="B206" s="1" t="s">
        <v>43</v>
      </c>
      <c r="C206" s="2" t="s">
        <v>25</v>
      </c>
      <c r="D206" s="2" t="s">
        <v>529</v>
      </c>
      <c r="E206" s="5">
        <v>770</v>
      </c>
      <c r="F206" s="14">
        <v>34.5</v>
      </c>
      <c r="G206" s="4" t="s">
        <v>108</v>
      </c>
      <c r="H206" s="4">
        <f t="shared" si="6"/>
        <v>0.23972537282083595</v>
      </c>
      <c r="I206" s="4">
        <f t="shared" si="7"/>
        <v>2.493143877336694E-2</v>
      </c>
    </row>
    <row r="207" spans="1:9" s="1" customFormat="1" x14ac:dyDescent="0.35">
      <c r="A207" s="15" t="s">
        <v>984</v>
      </c>
      <c r="B207" s="1" t="s">
        <v>43</v>
      </c>
      <c r="C207" s="2" t="s">
        <v>25</v>
      </c>
      <c r="D207" s="2" t="s">
        <v>529</v>
      </c>
      <c r="E207" s="5">
        <v>759</v>
      </c>
      <c r="F207" s="14">
        <v>39.200000000000003</v>
      </c>
      <c r="G207" s="4" t="s">
        <v>108</v>
      </c>
      <c r="H207" s="4">
        <f t="shared" si="6"/>
        <v>0.17784154022737919</v>
      </c>
      <c r="I207" s="4">
        <f t="shared" si="7"/>
        <v>1.8495520183647435E-2</v>
      </c>
    </row>
    <row r="208" spans="1:9" s="1" customFormat="1" x14ac:dyDescent="0.35">
      <c r="A208" s="15" t="s">
        <v>984</v>
      </c>
      <c r="B208" s="1" t="s">
        <v>43</v>
      </c>
      <c r="C208" s="2" t="s">
        <v>25</v>
      </c>
      <c r="D208" s="2" t="s">
        <v>530</v>
      </c>
      <c r="E208" s="5">
        <v>782</v>
      </c>
      <c r="F208" s="14">
        <v>31</v>
      </c>
      <c r="G208" s="4" t="s">
        <v>108</v>
      </c>
      <c r="H208" s="4">
        <f t="shared" si="6"/>
        <v>0.31101181581685744</v>
      </c>
      <c r="I208" s="4">
        <f t="shared" si="7"/>
        <v>3.2345228844953174E-2</v>
      </c>
    </row>
    <row r="211" spans="3:8" x14ac:dyDescent="0.35">
      <c r="C211" s="2" t="s">
        <v>38</v>
      </c>
      <c r="G211" s="4" t="s">
        <v>162</v>
      </c>
      <c r="H211" s="4">
        <f>AVERAGE(H2:H4)</f>
        <v>0.1090931148437434</v>
      </c>
    </row>
    <row r="212" spans="3:8" x14ac:dyDescent="0.35">
      <c r="C212" s="2" t="s">
        <v>8</v>
      </c>
      <c r="G212" s="4" t="s">
        <v>162</v>
      </c>
      <c r="H212" s="4">
        <f>AVERAGE(H8:H12)</f>
        <v>0.17556543000045149</v>
      </c>
    </row>
    <row r="213" spans="3:8" x14ac:dyDescent="0.35">
      <c r="C213" s="2" t="s">
        <v>474</v>
      </c>
      <c r="G213" s="4" t="s">
        <v>162</v>
      </c>
      <c r="H213" s="4">
        <f>AVERAGE(H13:H18)</f>
        <v>0.10017892381465876</v>
      </c>
    </row>
    <row r="214" spans="3:8" x14ac:dyDescent="0.35">
      <c r="C214" s="2" t="s">
        <v>40</v>
      </c>
      <c r="G214" s="4" t="s">
        <v>162</v>
      </c>
      <c r="H214" s="4">
        <f>AVERAGE(H19:H21)</f>
        <v>8.8745459021471393E-2</v>
      </c>
    </row>
    <row r="215" spans="3:8" x14ac:dyDescent="0.35">
      <c r="C215" s="2" t="s">
        <v>30</v>
      </c>
      <c r="G215" s="4" t="s">
        <v>162</v>
      </c>
      <c r="H215" s="4">
        <f>AVERAGE(H22:H45)</f>
        <v>0.10449183306969845</v>
      </c>
    </row>
    <row r="216" spans="3:8" x14ac:dyDescent="0.35">
      <c r="C216" s="2" t="s">
        <v>485</v>
      </c>
      <c r="G216" s="4" t="s">
        <v>162</v>
      </c>
      <c r="H216" s="4">
        <f>AVERAGE(H46:H47)</f>
        <v>0.15028738961660837</v>
      </c>
    </row>
    <row r="217" spans="3:8" x14ac:dyDescent="0.35">
      <c r="C217" s="2" t="s">
        <v>486</v>
      </c>
      <c r="G217" s="4" t="s">
        <v>162</v>
      </c>
      <c r="H217" s="4">
        <f>AVERAGE(H48:H52)</f>
        <v>7.7066206271547449E-2</v>
      </c>
    </row>
    <row r="218" spans="3:8" x14ac:dyDescent="0.35">
      <c r="C218" s="2" t="s">
        <v>492</v>
      </c>
      <c r="G218" s="4" t="s">
        <v>162</v>
      </c>
      <c r="H218" s="4">
        <f>AVERAGE(H53)</f>
        <v>2.9577777777777779E-2</v>
      </c>
    </row>
    <row r="219" spans="3:8" x14ac:dyDescent="0.35">
      <c r="C219" s="2" t="s">
        <v>494</v>
      </c>
      <c r="G219" s="4" t="s">
        <v>162</v>
      </c>
      <c r="H219" s="4">
        <f>AVERAGE(H54)</f>
        <v>0.28262329101562494</v>
      </c>
    </row>
    <row r="220" spans="3:8" x14ac:dyDescent="0.35">
      <c r="C220" s="2" t="s">
        <v>10</v>
      </c>
      <c r="G220" s="4" t="s">
        <v>162</v>
      </c>
      <c r="H220" s="4">
        <f>AVERAGE(H55:H102)</f>
        <v>9.7263254431604843E-2</v>
      </c>
    </row>
    <row r="221" spans="3:8" x14ac:dyDescent="0.35">
      <c r="C221" s="2" t="s">
        <v>23</v>
      </c>
      <c r="G221" s="4" t="s">
        <v>162</v>
      </c>
      <c r="H221" s="4">
        <f>AVERAGE(H103:H107)</f>
        <v>0.35631183107982467</v>
      </c>
    </row>
    <row r="222" spans="3:8" x14ac:dyDescent="0.35">
      <c r="C222" s="2" t="s">
        <v>511</v>
      </c>
      <c r="G222" s="4" t="s">
        <v>162</v>
      </c>
      <c r="H222" s="4">
        <f>AVERAGE(H108)</f>
        <v>4.7059894734942188E-2</v>
      </c>
    </row>
    <row r="223" spans="3:8" x14ac:dyDescent="0.35">
      <c r="C223" s="2" t="s">
        <v>508</v>
      </c>
      <c r="G223" s="4" t="s">
        <v>162</v>
      </c>
      <c r="H223" s="4">
        <f>AVERAGE(H109:H112)</f>
        <v>3.8921231759926997E-2</v>
      </c>
    </row>
    <row r="224" spans="3:8" x14ac:dyDescent="0.35">
      <c r="C224" s="2" t="s">
        <v>952</v>
      </c>
      <c r="G224" s="4" t="s">
        <v>162</v>
      </c>
      <c r="H224" s="4">
        <f>AVERAGE(H113:H118)</f>
        <v>7.7024563725170983E-2</v>
      </c>
    </row>
    <row r="225" spans="3:8" x14ac:dyDescent="0.35">
      <c r="C225" s="2" t="s">
        <v>518</v>
      </c>
      <c r="G225" s="4" t="s">
        <v>162</v>
      </c>
      <c r="H225" s="4">
        <f>AVERAGE(H119:H122)</f>
        <v>0.25265809947063461</v>
      </c>
    </row>
    <row r="226" spans="3:8" x14ac:dyDescent="0.35">
      <c r="C226" s="2" t="s">
        <v>521</v>
      </c>
      <c r="G226" s="4" t="s">
        <v>162</v>
      </c>
      <c r="H226" s="4">
        <f>AVERAGE(H123)</f>
        <v>0.12823132515138408</v>
      </c>
    </row>
    <row r="227" spans="3:8" x14ac:dyDescent="0.35">
      <c r="C227" s="2" t="s">
        <v>526</v>
      </c>
      <c r="G227" s="4" t="s">
        <v>162</v>
      </c>
      <c r="H227" s="4">
        <f>AVERAGE(H134:H135)</f>
        <v>3.3322928133377838E-2</v>
      </c>
    </row>
    <row r="228" spans="3:8" x14ac:dyDescent="0.35">
      <c r="C228" s="2" t="s">
        <v>25</v>
      </c>
      <c r="G228" s="4" t="s">
        <v>162</v>
      </c>
      <c r="H228" s="4">
        <f>AVERAGE(H136:H145)</f>
        <v>0.30865655808741388</v>
      </c>
    </row>
    <row r="229" spans="3:8" x14ac:dyDescent="0.35">
      <c r="C229" s="2" t="s">
        <v>43</v>
      </c>
      <c r="H229" s="4">
        <f>AVERAGE(H211:H228)</f>
        <v>0.1365043951114368</v>
      </c>
    </row>
    <row r="230" spans="3:8" x14ac:dyDescent="0.35">
      <c r="C230" s="2" t="s">
        <v>468</v>
      </c>
      <c r="G230" s="4" t="s">
        <v>162</v>
      </c>
      <c r="H230" s="4">
        <f>AVERAGE(H5:H7)</f>
        <v>0.450919405507403</v>
      </c>
    </row>
    <row r="231" spans="3:8" x14ac:dyDescent="0.35">
      <c r="C231" s="2" t="s">
        <v>6</v>
      </c>
      <c r="G231" s="4" t="s">
        <v>162</v>
      </c>
      <c r="H231" s="4">
        <f>AVERAGE(H124:H133)</f>
        <v>0.29034968410805367</v>
      </c>
    </row>
    <row r="232" spans="3:8" x14ac:dyDescent="0.35">
      <c r="C232" s="2" t="s">
        <v>959</v>
      </c>
      <c r="H232" s="4">
        <f>AVERAGE(H230:H231)</f>
        <v>0.37063454480772834</v>
      </c>
    </row>
    <row r="233" spans="3:8" x14ac:dyDescent="0.35">
      <c r="C233" s="2" t="s">
        <v>38</v>
      </c>
      <c r="G233" s="4" t="s">
        <v>108</v>
      </c>
      <c r="H233" s="4">
        <f>AVERAGE(H146:H147)</f>
        <v>7.6607790952800875E-2</v>
      </c>
    </row>
    <row r="234" spans="3:8" x14ac:dyDescent="0.35">
      <c r="C234" s="2" t="s">
        <v>8</v>
      </c>
      <c r="G234" s="4" t="s">
        <v>108</v>
      </c>
      <c r="H234" s="4">
        <f>AVERAGE(H150)</f>
        <v>9.6517551364234053E-2</v>
      </c>
    </row>
    <row r="235" spans="3:8" x14ac:dyDescent="0.35">
      <c r="C235" s="2" t="s">
        <v>474</v>
      </c>
      <c r="G235" s="4" t="s">
        <v>108</v>
      </c>
      <c r="H235" s="4">
        <f>AVERAGE(H151:H152)</f>
        <v>6.0002244780881814E-2</v>
      </c>
    </row>
    <row r="236" spans="3:8" x14ac:dyDescent="0.35">
      <c r="C236" s="2" t="s">
        <v>40</v>
      </c>
      <c r="G236" s="4" t="s">
        <v>108</v>
      </c>
      <c r="H236" s="4">
        <f>AVERAGE(H153:H154)</f>
        <v>6.1422058988742395E-2</v>
      </c>
    </row>
    <row r="237" spans="3:8" x14ac:dyDescent="0.35">
      <c r="C237" s="2" t="s">
        <v>30</v>
      </c>
      <c r="G237" s="4" t="s">
        <v>108</v>
      </c>
      <c r="H237" s="4">
        <f>AVERAGE(H155:H159)</f>
        <v>7.1881283381470915E-2</v>
      </c>
    </row>
    <row r="238" spans="3:8" x14ac:dyDescent="0.35">
      <c r="C238" s="2" t="s">
        <v>485</v>
      </c>
      <c r="G238" s="4" t="s">
        <v>108</v>
      </c>
      <c r="H238" s="4">
        <f>AVERAGE(H160:H161)</f>
        <v>9.1134377513874737E-2</v>
      </c>
    </row>
    <row r="239" spans="3:8" x14ac:dyDescent="0.35">
      <c r="C239" s="2" t="s">
        <v>486</v>
      </c>
      <c r="G239" s="4" t="s">
        <v>108</v>
      </c>
      <c r="H239" s="4">
        <f>AVERAGE(H162:H165)</f>
        <v>4.4867565852023082E-2</v>
      </c>
    </row>
    <row r="240" spans="3:8" x14ac:dyDescent="0.35">
      <c r="C240" s="2" t="s">
        <v>492</v>
      </c>
      <c r="G240" s="4" t="s">
        <v>108</v>
      </c>
      <c r="H240" s="4">
        <f>AVERAGE(H166)</f>
        <v>1.8933588265913147E-2</v>
      </c>
    </row>
    <row r="241" spans="3:8" x14ac:dyDescent="0.35">
      <c r="C241" s="2" t="s">
        <v>494</v>
      </c>
      <c r="G241" s="4" t="s">
        <v>108</v>
      </c>
    </row>
    <row r="242" spans="3:8" x14ac:dyDescent="0.35">
      <c r="C242" s="2" t="s">
        <v>10</v>
      </c>
      <c r="G242" s="4" t="s">
        <v>108</v>
      </c>
      <c r="H242" s="4">
        <f>AVERAGE(H167:H183)</f>
        <v>7.2554166303829923E-2</v>
      </c>
    </row>
    <row r="243" spans="3:8" x14ac:dyDescent="0.35">
      <c r="C243" s="2" t="s">
        <v>23</v>
      </c>
      <c r="G243" s="4" t="s">
        <v>108</v>
      </c>
      <c r="H243" s="4">
        <f>AVERAGE(H184:H185)</f>
        <v>0.30663326859117462</v>
      </c>
    </row>
    <row r="244" spans="3:8" x14ac:dyDescent="0.35">
      <c r="C244" s="2" t="s">
        <v>511</v>
      </c>
      <c r="G244" s="4" t="s">
        <v>108</v>
      </c>
      <c r="H244" s="4">
        <f>AVERAGE(H186)</f>
        <v>4.7238292011019284E-2</v>
      </c>
    </row>
    <row r="245" spans="3:8" x14ac:dyDescent="0.35">
      <c r="C245" s="2" t="s">
        <v>508</v>
      </c>
      <c r="G245" s="4" t="s">
        <v>108</v>
      </c>
      <c r="H245" s="4">
        <f>AVERAGE(H187:H189)</f>
        <v>3.5053219824131565E-2</v>
      </c>
    </row>
    <row r="246" spans="3:8" x14ac:dyDescent="0.35">
      <c r="C246" s="2" t="s">
        <v>952</v>
      </c>
      <c r="G246" s="4" t="s">
        <v>108</v>
      </c>
      <c r="H246" s="4">
        <f>AVERAGE(H190:H194)</f>
        <v>5.7287314153729431E-2</v>
      </c>
    </row>
    <row r="247" spans="3:8" x14ac:dyDescent="0.35">
      <c r="C247" s="2" t="s">
        <v>518</v>
      </c>
      <c r="G247" s="4" t="s">
        <v>108</v>
      </c>
      <c r="H247" s="4">
        <f>AVERAGE(H195:H196)</f>
        <v>0.11883168373085218</v>
      </c>
    </row>
    <row r="248" spans="3:8" x14ac:dyDescent="0.35">
      <c r="C248" s="2" t="s">
        <v>521</v>
      </c>
      <c r="G248" s="4" t="s">
        <v>108</v>
      </c>
      <c r="H248" s="4">
        <f>AVERAGE(H197)</f>
        <v>0.11163306296053392</v>
      </c>
    </row>
    <row r="249" spans="3:8" x14ac:dyDescent="0.35">
      <c r="C249" s="2" t="s">
        <v>526</v>
      </c>
      <c r="G249" s="4" t="s">
        <v>108</v>
      </c>
      <c r="H249" s="4">
        <f>AVERAGE(H202:H203)</f>
        <v>1.5492284816221173E-2</v>
      </c>
    </row>
    <row r="250" spans="3:8" x14ac:dyDescent="0.35">
      <c r="C250" s="2" t="s">
        <v>25</v>
      </c>
      <c r="G250" s="4" t="s">
        <v>108</v>
      </c>
      <c r="H250" s="4">
        <f>AVERAGE(H204:H208)</f>
        <v>0.23925130213946016</v>
      </c>
    </row>
    <row r="251" spans="3:8" x14ac:dyDescent="0.35">
      <c r="H251" s="4">
        <f>AVERAGE(H233:H250)</f>
        <v>8.9725944448876077E-2</v>
      </c>
    </row>
    <row r="252" spans="3:8" x14ac:dyDescent="0.35">
      <c r="C252" s="2" t="s">
        <v>468</v>
      </c>
      <c r="G252" s="4" t="s">
        <v>108</v>
      </c>
      <c r="H252" s="4">
        <f>AVERAGE(H148:H149)</f>
        <v>0.35128960642437568</v>
      </c>
    </row>
    <row r="253" spans="3:8" x14ac:dyDescent="0.35">
      <c r="C253" s="2" t="s">
        <v>6</v>
      </c>
      <c r="G253" s="4" t="s">
        <v>108</v>
      </c>
      <c r="H253" s="4">
        <f>AVERAGE(H198:H201)</f>
        <v>0.22973941073088353</v>
      </c>
    </row>
    <row r="254" spans="3:8" x14ac:dyDescent="0.35">
      <c r="H254" s="4">
        <f>AVERAGE(H252:H253)</f>
        <v>0.29051450857762962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Family-abstract</vt:lpstr>
      <vt:lpstr>Family and genera</vt:lpstr>
      <vt:lpstr>Hemicycliophoridae</vt:lpstr>
      <vt:lpstr>Telotylenchidae</vt:lpstr>
      <vt:lpstr>Dolichodoridae</vt:lpstr>
      <vt:lpstr>Ataloderinae</vt:lpstr>
      <vt:lpstr>Aphelenchoididae</vt:lpstr>
      <vt:lpstr>Tylenchulidae</vt:lpstr>
      <vt:lpstr>Tylenchidae</vt:lpstr>
      <vt:lpstr>Pratylenchidae</vt:lpstr>
      <vt:lpstr>Trichodoridae</vt:lpstr>
      <vt:lpstr>Meloidogynidae</vt:lpstr>
      <vt:lpstr>Longidoridae</vt:lpstr>
      <vt:lpstr>Hoplolaimidae</vt:lpstr>
      <vt:lpstr>Criconematidae</vt:lpstr>
      <vt:lpstr>Anguinidae</vt:lpstr>
      <vt:lpstr>Merliniidae</vt:lpstr>
      <vt:lpstr>Belonolaimidae</vt:lpstr>
      <vt:lpstr>Heteroderinae</vt:lpstr>
      <vt:lpstr>Aphelenchidae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dr-ghaderi</dc:creator>
  <cp:lastModifiedBy>Marc Jarmuszewski</cp:lastModifiedBy>
  <dcterms:created xsi:type="dcterms:W3CDTF">2019-11-02T05:21:22Z</dcterms:created>
  <dcterms:modified xsi:type="dcterms:W3CDTF">2020-07-17T08:35:04Z</dcterms:modified>
</cp:coreProperties>
</file>